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40" yWindow="640" windowWidth="18500" windowHeight="6780" tabRatio="793" activeTab="6"/>
  </bookViews>
  <sheets>
    <sheet name="Abnormal return" sheetId="7" r:id="rId1"/>
    <sheet name="BAS Sebelum" sheetId="3" r:id="rId2"/>
    <sheet name="BAS Sesudah" sheetId="2" r:id="rId3"/>
    <sheet name="TVA Sebelum" sheetId="4" r:id="rId4"/>
    <sheet name="TVA Sesudah" sheetId="1" r:id="rId5"/>
    <sheet name="BAS Average Sebelum" sheetId="5" r:id="rId6"/>
    <sheet name="BAS Average Sesudah" sheetId="6" r:id="rId7"/>
  </sheets>
  <definedNames>
    <definedName name="_xlnm._FilterDatabase" localSheetId="5" hidden="1">'BAS Average Sebelum'!$A$3:$AD$3</definedName>
  </definedNames>
  <calcPr calcId="144525"/>
</workbook>
</file>

<file path=xl/calcChain.xml><?xml version="1.0" encoding="utf-8"?>
<calcChain xmlns="http://schemas.openxmlformats.org/spreadsheetml/2006/main">
  <c r="U962" i="7" l="1"/>
  <c r="T962" i="7"/>
  <c r="O962" i="7"/>
  <c r="N962" i="7"/>
  <c r="M962" i="7"/>
  <c r="W962" i="7" s="1"/>
  <c r="L962" i="7"/>
  <c r="V962" i="7" s="1"/>
  <c r="U961" i="7"/>
  <c r="T961" i="7"/>
  <c r="O961" i="7"/>
  <c r="N961" i="7"/>
  <c r="M961" i="7"/>
  <c r="W961" i="7" s="1"/>
  <c r="L961" i="7"/>
  <c r="V961" i="7" s="1"/>
  <c r="U960" i="7"/>
  <c r="T960" i="7"/>
  <c r="O960" i="7"/>
  <c r="N960" i="7"/>
  <c r="M960" i="7"/>
  <c r="W960" i="7" s="1"/>
  <c r="L960" i="7"/>
  <c r="V960" i="7" s="1"/>
  <c r="U959" i="7"/>
  <c r="T959" i="7"/>
  <c r="O959" i="7"/>
  <c r="N959" i="7"/>
  <c r="M959" i="7"/>
  <c r="W959" i="7" s="1"/>
  <c r="L959" i="7"/>
  <c r="V959" i="7" s="1"/>
  <c r="U958" i="7"/>
  <c r="T958" i="7"/>
  <c r="O958" i="7"/>
  <c r="N958" i="7"/>
  <c r="M958" i="7"/>
  <c r="W958" i="7" s="1"/>
  <c r="L958" i="7"/>
  <c r="V958" i="7" s="1"/>
  <c r="U957" i="7"/>
  <c r="T957" i="7"/>
  <c r="O957" i="7"/>
  <c r="N957" i="7"/>
  <c r="M957" i="7"/>
  <c r="W957" i="7" s="1"/>
  <c r="L957" i="7"/>
  <c r="V957" i="7" s="1"/>
  <c r="U956" i="7"/>
  <c r="T956" i="7"/>
  <c r="O956" i="7"/>
  <c r="N956" i="7"/>
  <c r="M956" i="7"/>
  <c r="W956" i="7" s="1"/>
  <c r="L956" i="7"/>
  <c r="V956" i="7" s="1"/>
  <c r="U955" i="7"/>
  <c r="T955" i="7"/>
  <c r="O955" i="7"/>
  <c r="N955" i="7"/>
  <c r="M955" i="7"/>
  <c r="W955" i="7" s="1"/>
  <c r="L955" i="7"/>
  <c r="V955" i="7" s="1"/>
  <c r="O954" i="7"/>
  <c r="U954" i="7" s="1"/>
  <c r="W954" i="7" s="1"/>
  <c r="Z954" i="7" s="1"/>
  <c r="N954" i="7"/>
  <c r="T954" i="7" s="1"/>
  <c r="V954" i="7" s="1"/>
  <c r="Y954" i="7" s="1"/>
  <c r="M954" i="7"/>
  <c r="L954" i="7"/>
  <c r="S952" i="7"/>
  <c r="R952" i="7"/>
  <c r="O950" i="7"/>
  <c r="U950" i="7" s="1"/>
  <c r="W950" i="7" s="1"/>
  <c r="N950" i="7"/>
  <c r="T950" i="7" s="1"/>
  <c r="V950" i="7" s="1"/>
  <c r="M950" i="7"/>
  <c r="L950" i="7"/>
  <c r="O949" i="7"/>
  <c r="U949" i="7" s="1"/>
  <c r="W949" i="7" s="1"/>
  <c r="N949" i="7"/>
  <c r="T949" i="7" s="1"/>
  <c r="V949" i="7" s="1"/>
  <c r="M949" i="7"/>
  <c r="L949" i="7"/>
  <c r="O948" i="7"/>
  <c r="U948" i="7" s="1"/>
  <c r="W948" i="7" s="1"/>
  <c r="N948" i="7"/>
  <c r="T948" i="7" s="1"/>
  <c r="V948" i="7" s="1"/>
  <c r="M948" i="7"/>
  <c r="L948" i="7"/>
  <c r="O947" i="7"/>
  <c r="U947" i="7" s="1"/>
  <c r="W947" i="7" s="1"/>
  <c r="N947" i="7"/>
  <c r="T947" i="7" s="1"/>
  <c r="V947" i="7" s="1"/>
  <c r="M947" i="7"/>
  <c r="L947" i="7"/>
  <c r="O946" i="7"/>
  <c r="U946" i="7" s="1"/>
  <c r="W946" i="7" s="1"/>
  <c r="N946" i="7"/>
  <c r="T946" i="7" s="1"/>
  <c r="V946" i="7" s="1"/>
  <c r="M946" i="7"/>
  <c r="L946" i="7"/>
  <c r="O945" i="7"/>
  <c r="U945" i="7" s="1"/>
  <c r="W945" i="7" s="1"/>
  <c r="N945" i="7"/>
  <c r="T945" i="7" s="1"/>
  <c r="V945" i="7" s="1"/>
  <c r="M945" i="7"/>
  <c r="L945" i="7"/>
  <c r="O944" i="7"/>
  <c r="U944" i="7" s="1"/>
  <c r="W944" i="7" s="1"/>
  <c r="N944" i="7"/>
  <c r="T944" i="7" s="1"/>
  <c r="V944" i="7" s="1"/>
  <c r="M944" i="7"/>
  <c r="L944" i="7"/>
  <c r="O943" i="7"/>
  <c r="U943" i="7" s="1"/>
  <c r="W943" i="7" s="1"/>
  <c r="N943" i="7"/>
  <c r="T943" i="7" s="1"/>
  <c r="V943" i="7" s="1"/>
  <c r="M943" i="7"/>
  <c r="L943" i="7"/>
  <c r="U942" i="7"/>
  <c r="T942" i="7"/>
  <c r="O942" i="7"/>
  <c r="N942" i="7"/>
  <c r="M942" i="7"/>
  <c r="W942" i="7" s="1"/>
  <c r="Z942" i="7" s="1"/>
  <c r="L942" i="7"/>
  <c r="V942" i="7" s="1"/>
  <c r="Y942" i="7" s="1"/>
  <c r="Q940" i="7"/>
  <c r="P940" i="7"/>
  <c r="U938" i="7"/>
  <c r="T938" i="7"/>
  <c r="O938" i="7"/>
  <c r="N938" i="7"/>
  <c r="M938" i="7"/>
  <c r="W938" i="7" s="1"/>
  <c r="L938" i="7"/>
  <c r="V938" i="7" s="1"/>
  <c r="U937" i="7"/>
  <c r="T937" i="7"/>
  <c r="O937" i="7"/>
  <c r="N937" i="7"/>
  <c r="M937" i="7"/>
  <c r="W937" i="7" s="1"/>
  <c r="L937" i="7"/>
  <c r="V937" i="7" s="1"/>
  <c r="U936" i="7"/>
  <c r="T936" i="7"/>
  <c r="O936" i="7"/>
  <c r="N936" i="7"/>
  <c r="M936" i="7"/>
  <c r="W936" i="7" s="1"/>
  <c r="L936" i="7"/>
  <c r="V936" i="7" s="1"/>
  <c r="U935" i="7"/>
  <c r="T935" i="7"/>
  <c r="O935" i="7"/>
  <c r="N935" i="7"/>
  <c r="M935" i="7"/>
  <c r="W935" i="7" s="1"/>
  <c r="L935" i="7"/>
  <c r="V935" i="7" s="1"/>
  <c r="U934" i="7"/>
  <c r="T934" i="7"/>
  <c r="O934" i="7"/>
  <c r="N934" i="7"/>
  <c r="M934" i="7"/>
  <c r="W934" i="7" s="1"/>
  <c r="L934" i="7"/>
  <c r="V934" i="7" s="1"/>
  <c r="U933" i="7"/>
  <c r="T933" i="7"/>
  <c r="O933" i="7"/>
  <c r="N933" i="7"/>
  <c r="M933" i="7"/>
  <c r="W933" i="7" s="1"/>
  <c r="L933" i="7"/>
  <c r="V933" i="7" s="1"/>
  <c r="U932" i="7"/>
  <c r="T932" i="7"/>
  <c r="O932" i="7"/>
  <c r="N932" i="7"/>
  <c r="M932" i="7"/>
  <c r="W932" i="7" s="1"/>
  <c r="L932" i="7"/>
  <c r="V932" i="7" s="1"/>
  <c r="U931" i="7"/>
  <c r="T931" i="7"/>
  <c r="O931" i="7"/>
  <c r="N931" i="7"/>
  <c r="M931" i="7"/>
  <c r="W931" i="7" s="1"/>
  <c r="L931" i="7"/>
  <c r="V931" i="7" s="1"/>
  <c r="O930" i="7"/>
  <c r="U930" i="7" s="1"/>
  <c r="W930" i="7" s="1"/>
  <c r="Z930" i="7" s="1"/>
  <c r="N930" i="7"/>
  <c r="T930" i="7" s="1"/>
  <c r="V930" i="7" s="1"/>
  <c r="Y930" i="7" s="1"/>
  <c r="M930" i="7"/>
  <c r="L930" i="7"/>
  <c r="S928" i="7"/>
  <c r="R928" i="7"/>
  <c r="O926" i="7"/>
  <c r="U926" i="7" s="1"/>
  <c r="W926" i="7" s="1"/>
  <c r="N926" i="7"/>
  <c r="T926" i="7" s="1"/>
  <c r="V926" i="7" s="1"/>
  <c r="M926" i="7"/>
  <c r="L926" i="7"/>
  <c r="O925" i="7"/>
  <c r="U925" i="7" s="1"/>
  <c r="W925" i="7" s="1"/>
  <c r="N925" i="7"/>
  <c r="T925" i="7" s="1"/>
  <c r="V925" i="7" s="1"/>
  <c r="M925" i="7"/>
  <c r="L925" i="7"/>
  <c r="O924" i="7"/>
  <c r="U924" i="7" s="1"/>
  <c r="W924" i="7" s="1"/>
  <c r="N924" i="7"/>
  <c r="T924" i="7" s="1"/>
  <c r="V924" i="7" s="1"/>
  <c r="M924" i="7"/>
  <c r="L924" i="7"/>
  <c r="O923" i="7"/>
  <c r="U923" i="7" s="1"/>
  <c r="W923" i="7" s="1"/>
  <c r="N923" i="7"/>
  <c r="T923" i="7" s="1"/>
  <c r="V923" i="7" s="1"/>
  <c r="M923" i="7"/>
  <c r="L923" i="7"/>
  <c r="O922" i="7"/>
  <c r="U922" i="7" s="1"/>
  <c r="W922" i="7" s="1"/>
  <c r="N922" i="7"/>
  <c r="T922" i="7" s="1"/>
  <c r="V922" i="7" s="1"/>
  <c r="M922" i="7"/>
  <c r="L922" i="7"/>
  <c r="O921" i="7"/>
  <c r="U921" i="7" s="1"/>
  <c r="W921" i="7" s="1"/>
  <c r="N921" i="7"/>
  <c r="T921" i="7" s="1"/>
  <c r="V921" i="7" s="1"/>
  <c r="M921" i="7"/>
  <c r="L921" i="7"/>
  <c r="O920" i="7"/>
  <c r="U920" i="7" s="1"/>
  <c r="W920" i="7" s="1"/>
  <c r="N920" i="7"/>
  <c r="T920" i="7" s="1"/>
  <c r="V920" i="7" s="1"/>
  <c r="M920" i="7"/>
  <c r="L920" i="7"/>
  <c r="O919" i="7"/>
  <c r="U919" i="7" s="1"/>
  <c r="W919" i="7" s="1"/>
  <c r="N919" i="7"/>
  <c r="T919" i="7" s="1"/>
  <c r="V919" i="7" s="1"/>
  <c r="M919" i="7"/>
  <c r="L919" i="7"/>
  <c r="U918" i="7"/>
  <c r="T918" i="7"/>
  <c r="O918" i="7"/>
  <c r="N918" i="7"/>
  <c r="M918" i="7"/>
  <c r="W918" i="7" s="1"/>
  <c r="Z918" i="7" s="1"/>
  <c r="L918" i="7"/>
  <c r="V918" i="7" s="1"/>
  <c r="Y918" i="7" s="1"/>
  <c r="Q916" i="7"/>
  <c r="P916" i="7"/>
  <c r="U914" i="7"/>
  <c r="T914" i="7"/>
  <c r="O914" i="7"/>
  <c r="N914" i="7"/>
  <c r="M914" i="7"/>
  <c r="W914" i="7" s="1"/>
  <c r="L914" i="7"/>
  <c r="V914" i="7" s="1"/>
  <c r="U913" i="7"/>
  <c r="T913" i="7"/>
  <c r="O913" i="7"/>
  <c r="N913" i="7"/>
  <c r="M913" i="7"/>
  <c r="W913" i="7" s="1"/>
  <c r="L913" i="7"/>
  <c r="V913" i="7" s="1"/>
  <c r="U912" i="7"/>
  <c r="T912" i="7"/>
  <c r="O912" i="7"/>
  <c r="N912" i="7"/>
  <c r="M912" i="7"/>
  <c r="W912" i="7" s="1"/>
  <c r="L912" i="7"/>
  <c r="V912" i="7" s="1"/>
  <c r="U911" i="7"/>
  <c r="T911" i="7"/>
  <c r="O911" i="7"/>
  <c r="N911" i="7"/>
  <c r="M911" i="7"/>
  <c r="W911" i="7" s="1"/>
  <c r="L911" i="7"/>
  <c r="V911" i="7" s="1"/>
  <c r="U910" i="7"/>
  <c r="T910" i="7"/>
  <c r="O910" i="7"/>
  <c r="N910" i="7"/>
  <c r="M910" i="7"/>
  <c r="W910" i="7" s="1"/>
  <c r="L910" i="7"/>
  <c r="V910" i="7" s="1"/>
  <c r="U909" i="7"/>
  <c r="T909" i="7"/>
  <c r="O909" i="7"/>
  <c r="N909" i="7"/>
  <c r="M909" i="7"/>
  <c r="W909" i="7" s="1"/>
  <c r="L909" i="7"/>
  <c r="V909" i="7" s="1"/>
  <c r="U908" i="7"/>
  <c r="T908" i="7"/>
  <c r="O908" i="7"/>
  <c r="N908" i="7"/>
  <c r="M908" i="7"/>
  <c r="W908" i="7" s="1"/>
  <c r="L908" i="7"/>
  <c r="V908" i="7" s="1"/>
  <c r="U907" i="7"/>
  <c r="T907" i="7"/>
  <c r="O907" i="7"/>
  <c r="N907" i="7"/>
  <c r="M907" i="7"/>
  <c r="W907" i="7" s="1"/>
  <c r="L907" i="7"/>
  <c r="V907" i="7" s="1"/>
  <c r="O906" i="7"/>
  <c r="U906" i="7" s="1"/>
  <c r="W906" i="7" s="1"/>
  <c r="N906" i="7"/>
  <c r="T906" i="7" s="1"/>
  <c r="V906" i="7" s="1"/>
  <c r="Y906" i="7" s="1"/>
  <c r="M906" i="7"/>
  <c r="L906" i="7"/>
  <c r="S904" i="7"/>
  <c r="R904" i="7"/>
  <c r="O902" i="7"/>
  <c r="U902" i="7" s="1"/>
  <c r="W902" i="7" s="1"/>
  <c r="N902" i="7"/>
  <c r="T902" i="7" s="1"/>
  <c r="V902" i="7" s="1"/>
  <c r="M902" i="7"/>
  <c r="L902" i="7"/>
  <c r="O901" i="7"/>
  <c r="U901" i="7" s="1"/>
  <c r="W901" i="7" s="1"/>
  <c r="N901" i="7"/>
  <c r="T901" i="7" s="1"/>
  <c r="V901" i="7" s="1"/>
  <c r="M901" i="7"/>
  <c r="L901" i="7"/>
  <c r="O900" i="7"/>
  <c r="U900" i="7" s="1"/>
  <c r="W900" i="7" s="1"/>
  <c r="N900" i="7"/>
  <c r="T900" i="7" s="1"/>
  <c r="V900" i="7" s="1"/>
  <c r="M900" i="7"/>
  <c r="L900" i="7"/>
  <c r="O899" i="7"/>
  <c r="U899" i="7" s="1"/>
  <c r="W899" i="7" s="1"/>
  <c r="N899" i="7"/>
  <c r="T899" i="7" s="1"/>
  <c r="V899" i="7" s="1"/>
  <c r="M899" i="7"/>
  <c r="L899" i="7"/>
  <c r="O898" i="7"/>
  <c r="U898" i="7" s="1"/>
  <c r="W898" i="7" s="1"/>
  <c r="N898" i="7"/>
  <c r="T898" i="7" s="1"/>
  <c r="V898" i="7" s="1"/>
  <c r="M898" i="7"/>
  <c r="L898" i="7"/>
  <c r="O897" i="7"/>
  <c r="U897" i="7" s="1"/>
  <c r="W897" i="7" s="1"/>
  <c r="N897" i="7"/>
  <c r="T897" i="7" s="1"/>
  <c r="V897" i="7" s="1"/>
  <c r="M897" i="7"/>
  <c r="L897" i="7"/>
  <c r="O896" i="7"/>
  <c r="U896" i="7" s="1"/>
  <c r="W896" i="7" s="1"/>
  <c r="N896" i="7"/>
  <c r="T896" i="7" s="1"/>
  <c r="V896" i="7" s="1"/>
  <c r="M896" i="7"/>
  <c r="L896" i="7"/>
  <c r="O895" i="7"/>
  <c r="U895" i="7" s="1"/>
  <c r="W895" i="7" s="1"/>
  <c r="N895" i="7"/>
  <c r="T895" i="7" s="1"/>
  <c r="V895" i="7" s="1"/>
  <c r="M895" i="7"/>
  <c r="L895" i="7"/>
  <c r="U894" i="7"/>
  <c r="T894" i="7"/>
  <c r="O894" i="7"/>
  <c r="N894" i="7"/>
  <c r="M894" i="7"/>
  <c r="L894" i="7"/>
  <c r="V894" i="7" s="1"/>
  <c r="P892" i="7"/>
  <c r="U890" i="7"/>
  <c r="T890" i="7"/>
  <c r="O890" i="7"/>
  <c r="N890" i="7"/>
  <c r="M890" i="7"/>
  <c r="W890" i="7" s="1"/>
  <c r="L890" i="7"/>
  <c r="V890" i="7" s="1"/>
  <c r="U889" i="7"/>
  <c r="T889" i="7"/>
  <c r="O889" i="7"/>
  <c r="N889" i="7"/>
  <c r="M889" i="7"/>
  <c r="W889" i="7" s="1"/>
  <c r="L889" i="7"/>
  <c r="V889" i="7" s="1"/>
  <c r="U888" i="7"/>
  <c r="T888" i="7"/>
  <c r="O888" i="7"/>
  <c r="N888" i="7"/>
  <c r="M888" i="7"/>
  <c r="W888" i="7" s="1"/>
  <c r="L888" i="7"/>
  <c r="V888" i="7" s="1"/>
  <c r="U887" i="7"/>
  <c r="T887" i="7"/>
  <c r="O887" i="7"/>
  <c r="N887" i="7"/>
  <c r="M887" i="7"/>
  <c r="W887" i="7" s="1"/>
  <c r="L887" i="7"/>
  <c r="V887" i="7" s="1"/>
  <c r="U886" i="7"/>
  <c r="T886" i="7"/>
  <c r="O886" i="7"/>
  <c r="N886" i="7"/>
  <c r="M886" i="7"/>
  <c r="W886" i="7" s="1"/>
  <c r="L886" i="7"/>
  <c r="V886" i="7" s="1"/>
  <c r="U885" i="7"/>
  <c r="T885" i="7"/>
  <c r="O885" i="7"/>
  <c r="N885" i="7"/>
  <c r="M885" i="7"/>
  <c r="W885" i="7" s="1"/>
  <c r="L885" i="7"/>
  <c r="V885" i="7" s="1"/>
  <c r="U884" i="7"/>
  <c r="T884" i="7"/>
  <c r="O884" i="7"/>
  <c r="N884" i="7"/>
  <c r="M884" i="7"/>
  <c r="W884" i="7" s="1"/>
  <c r="L884" i="7"/>
  <c r="V884" i="7" s="1"/>
  <c r="U883" i="7"/>
  <c r="T883" i="7"/>
  <c r="O883" i="7"/>
  <c r="N883" i="7"/>
  <c r="M883" i="7"/>
  <c r="W883" i="7" s="1"/>
  <c r="L883" i="7"/>
  <c r="V883" i="7" s="1"/>
  <c r="O882" i="7"/>
  <c r="N882" i="7"/>
  <c r="M882" i="7"/>
  <c r="L882" i="7"/>
  <c r="S880" i="7"/>
  <c r="R880" i="7"/>
  <c r="O878" i="7"/>
  <c r="U878" i="7" s="1"/>
  <c r="W878" i="7" s="1"/>
  <c r="N878" i="7"/>
  <c r="T878" i="7" s="1"/>
  <c r="V878" i="7" s="1"/>
  <c r="M878" i="7"/>
  <c r="L878" i="7"/>
  <c r="W877" i="7"/>
  <c r="V877" i="7"/>
  <c r="O877" i="7"/>
  <c r="U877" i="7" s="1"/>
  <c r="N877" i="7"/>
  <c r="T877" i="7" s="1"/>
  <c r="M877" i="7"/>
  <c r="L877" i="7"/>
  <c r="O876" i="7"/>
  <c r="U876" i="7" s="1"/>
  <c r="W876" i="7" s="1"/>
  <c r="N876" i="7"/>
  <c r="T876" i="7" s="1"/>
  <c r="V876" i="7" s="1"/>
  <c r="M876" i="7"/>
  <c r="L876" i="7"/>
  <c r="W875" i="7"/>
  <c r="V875" i="7"/>
  <c r="O875" i="7"/>
  <c r="U875" i="7" s="1"/>
  <c r="N875" i="7"/>
  <c r="T875" i="7" s="1"/>
  <c r="M875" i="7"/>
  <c r="L875" i="7"/>
  <c r="O874" i="7"/>
  <c r="U874" i="7" s="1"/>
  <c r="W874" i="7" s="1"/>
  <c r="N874" i="7"/>
  <c r="T874" i="7" s="1"/>
  <c r="V874" i="7" s="1"/>
  <c r="M874" i="7"/>
  <c r="L874" i="7"/>
  <c r="W873" i="7"/>
  <c r="V873" i="7"/>
  <c r="O873" i="7"/>
  <c r="U873" i="7" s="1"/>
  <c r="N873" i="7"/>
  <c r="T873" i="7" s="1"/>
  <c r="M873" i="7"/>
  <c r="L873" i="7"/>
  <c r="O872" i="7"/>
  <c r="U872" i="7" s="1"/>
  <c r="W872" i="7" s="1"/>
  <c r="N872" i="7"/>
  <c r="T872" i="7" s="1"/>
  <c r="V872" i="7" s="1"/>
  <c r="M872" i="7"/>
  <c r="L872" i="7"/>
  <c r="W871" i="7"/>
  <c r="V871" i="7"/>
  <c r="O871" i="7"/>
  <c r="U871" i="7" s="1"/>
  <c r="N871" i="7"/>
  <c r="T871" i="7" s="1"/>
  <c r="M871" i="7"/>
  <c r="L871" i="7"/>
  <c r="U870" i="7"/>
  <c r="T870" i="7"/>
  <c r="O870" i="7"/>
  <c r="N870" i="7"/>
  <c r="M870" i="7"/>
  <c r="Q868" i="7" s="1"/>
  <c r="L870" i="7"/>
  <c r="U866" i="7"/>
  <c r="T866" i="7"/>
  <c r="O866" i="7"/>
  <c r="N866" i="7"/>
  <c r="M866" i="7"/>
  <c r="W866" i="7" s="1"/>
  <c r="L866" i="7"/>
  <c r="V866" i="7" s="1"/>
  <c r="U865" i="7"/>
  <c r="T865" i="7"/>
  <c r="O865" i="7"/>
  <c r="N865" i="7"/>
  <c r="M865" i="7"/>
  <c r="W865" i="7" s="1"/>
  <c r="L865" i="7"/>
  <c r="V865" i="7" s="1"/>
  <c r="U864" i="7"/>
  <c r="T864" i="7"/>
  <c r="O864" i="7"/>
  <c r="N864" i="7"/>
  <c r="M864" i="7"/>
  <c r="W864" i="7" s="1"/>
  <c r="L864" i="7"/>
  <c r="V864" i="7" s="1"/>
  <c r="U863" i="7"/>
  <c r="T863" i="7"/>
  <c r="O863" i="7"/>
  <c r="N863" i="7"/>
  <c r="M863" i="7"/>
  <c r="W863" i="7" s="1"/>
  <c r="L863" i="7"/>
  <c r="V863" i="7" s="1"/>
  <c r="U862" i="7"/>
  <c r="T862" i="7"/>
  <c r="O862" i="7"/>
  <c r="N862" i="7"/>
  <c r="M862" i="7"/>
  <c r="W862" i="7" s="1"/>
  <c r="L862" i="7"/>
  <c r="V862" i="7" s="1"/>
  <c r="U861" i="7"/>
  <c r="T861" i="7"/>
  <c r="O861" i="7"/>
  <c r="N861" i="7"/>
  <c r="M861" i="7"/>
  <c r="W861" i="7" s="1"/>
  <c r="L861" i="7"/>
  <c r="V861" i="7" s="1"/>
  <c r="U860" i="7"/>
  <c r="T860" i="7"/>
  <c r="O860" i="7"/>
  <c r="N860" i="7"/>
  <c r="M860" i="7"/>
  <c r="W860" i="7" s="1"/>
  <c r="L860" i="7"/>
  <c r="V860" i="7" s="1"/>
  <c r="U859" i="7"/>
  <c r="T859" i="7"/>
  <c r="O859" i="7"/>
  <c r="N859" i="7"/>
  <c r="M859" i="7"/>
  <c r="W859" i="7" s="1"/>
  <c r="L859" i="7"/>
  <c r="V859" i="7" s="1"/>
  <c r="O858" i="7"/>
  <c r="U858" i="7" s="1"/>
  <c r="W858" i="7" s="1"/>
  <c r="N858" i="7"/>
  <c r="T858" i="7" s="1"/>
  <c r="V858" i="7" s="1"/>
  <c r="Y858" i="7" s="1"/>
  <c r="M858" i="7"/>
  <c r="L858" i="7"/>
  <c r="S856" i="7"/>
  <c r="R856" i="7"/>
  <c r="O854" i="7"/>
  <c r="U854" i="7" s="1"/>
  <c r="W854" i="7" s="1"/>
  <c r="N854" i="7"/>
  <c r="T854" i="7" s="1"/>
  <c r="V854" i="7" s="1"/>
  <c r="M854" i="7"/>
  <c r="L854" i="7"/>
  <c r="O853" i="7"/>
  <c r="U853" i="7" s="1"/>
  <c r="W853" i="7" s="1"/>
  <c r="N853" i="7"/>
  <c r="T853" i="7" s="1"/>
  <c r="V853" i="7" s="1"/>
  <c r="M853" i="7"/>
  <c r="L853" i="7"/>
  <c r="O852" i="7"/>
  <c r="U852" i="7" s="1"/>
  <c r="W852" i="7" s="1"/>
  <c r="N852" i="7"/>
  <c r="T852" i="7" s="1"/>
  <c r="V852" i="7" s="1"/>
  <c r="M852" i="7"/>
  <c r="L852" i="7"/>
  <c r="O851" i="7"/>
  <c r="U851" i="7" s="1"/>
  <c r="W851" i="7" s="1"/>
  <c r="N851" i="7"/>
  <c r="T851" i="7" s="1"/>
  <c r="V851" i="7" s="1"/>
  <c r="M851" i="7"/>
  <c r="L851" i="7"/>
  <c r="O850" i="7"/>
  <c r="U850" i="7" s="1"/>
  <c r="W850" i="7" s="1"/>
  <c r="N850" i="7"/>
  <c r="T850" i="7" s="1"/>
  <c r="V850" i="7" s="1"/>
  <c r="M850" i="7"/>
  <c r="L850" i="7"/>
  <c r="O849" i="7"/>
  <c r="U849" i="7" s="1"/>
  <c r="W849" i="7" s="1"/>
  <c r="N849" i="7"/>
  <c r="T849" i="7" s="1"/>
  <c r="V849" i="7" s="1"/>
  <c r="M849" i="7"/>
  <c r="L849" i="7"/>
  <c r="O848" i="7"/>
  <c r="U848" i="7" s="1"/>
  <c r="W848" i="7" s="1"/>
  <c r="N848" i="7"/>
  <c r="T848" i="7" s="1"/>
  <c r="V848" i="7" s="1"/>
  <c r="M848" i="7"/>
  <c r="L848" i="7"/>
  <c r="O847" i="7"/>
  <c r="U847" i="7" s="1"/>
  <c r="W847" i="7" s="1"/>
  <c r="N847" i="7"/>
  <c r="T847" i="7" s="1"/>
  <c r="V847" i="7" s="1"/>
  <c r="M847" i="7"/>
  <c r="L847" i="7"/>
  <c r="U846" i="7"/>
  <c r="T846" i="7"/>
  <c r="O846" i="7"/>
  <c r="N846" i="7"/>
  <c r="M846" i="7"/>
  <c r="W846" i="7" s="1"/>
  <c r="Z846" i="7" s="1"/>
  <c r="L846" i="7"/>
  <c r="V846" i="7" s="1"/>
  <c r="Y846" i="7" s="1"/>
  <c r="Q844" i="7"/>
  <c r="P844" i="7"/>
  <c r="U842" i="7"/>
  <c r="T842" i="7"/>
  <c r="O842" i="7"/>
  <c r="N842" i="7"/>
  <c r="M842" i="7"/>
  <c r="W842" i="7" s="1"/>
  <c r="L842" i="7"/>
  <c r="V842" i="7" s="1"/>
  <c r="U841" i="7"/>
  <c r="T841" i="7"/>
  <c r="O841" i="7"/>
  <c r="N841" i="7"/>
  <c r="M841" i="7"/>
  <c r="W841" i="7" s="1"/>
  <c r="L841" i="7"/>
  <c r="V841" i="7" s="1"/>
  <c r="U840" i="7"/>
  <c r="T840" i="7"/>
  <c r="O840" i="7"/>
  <c r="N840" i="7"/>
  <c r="M840" i="7"/>
  <c r="W840" i="7" s="1"/>
  <c r="L840" i="7"/>
  <c r="V840" i="7" s="1"/>
  <c r="U839" i="7"/>
  <c r="T839" i="7"/>
  <c r="O839" i="7"/>
  <c r="N839" i="7"/>
  <c r="M839" i="7"/>
  <c r="W839" i="7" s="1"/>
  <c r="L839" i="7"/>
  <c r="V839" i="7" s="1"/>
  <c r="U838" i="7"/>
  <c r="T838" i="7"/>
  <c r="O838" i="7"/>
  <c r="N838" i="7"/>
  <c r="M838" i="7"/>
  <c r="W838" i="7" s="1"/>
  <c r="L838" i="7"/>
  <c r="V838" i="7" s="1"/>
  <c r="U837" i="7"/>
  <c r="T837" i="7"/>
  <c r="O837" i="7"/>
  <c r="N837" i="7"/>
  <c r="M837" i="7"/>
  <c r="W837" i="7" s="1"/>
  <c r="L837" i="7"/>
  <c r="V837" i="7" s="1"/>
  <c r="U836" i="7"/>
  <c r="T836" i="7"/>
  <c r="O836" i="7"/>
  <c r="N836" i="7"/>
  <c r="M836" i="7"/>
  <c r="W836" i="7" s="1"/>
  <c r="L836" i="7"/>
  <c r="V836" i="7" s="1"/>
  <c r="U835" i="7"/>
  <c r="T835" i="7"/>
  <c r="O835" i="7"/>
  <c r="N835" i="7"/>
  <c r="M835" i="7"/>
  <c r="W835" i="7" s="1"/>
  <c r="L835" i="7"/>
  <c r="V835" i="7" s="1"/>
  <c r="O834" i="7"/>
  <c r="U834" i="7" s="1"/>
  <c r="W834" i="7" s="1"/>
  <c r="Z834" i="7" s="1"/>
  <c r="N834" i="7"/>
  <c r="T834" i="7" s="1"/>
  <c r="V834" i="7" s="1"/>
  <c r="Y834" i="7" s="1"/>
  <c r="M834" i="7"/>
  <c r="L834" i="7"/>
  <c r="S832" i="7"/>
  <c r="R832" i="7"/>
  <c r="O830" i="7"/>
  <c r="U830" i="7" s="1"/>
  <c r="W830" i="7" s="1"/>
  <c r="N830" i="7"/>
  <c r="T830" i="7" s="1"/>
  <c r="V830" i="7" s="1"/>
  <c r="M830" i="7"/>
  <c r="L830" i="7"/>
  <c r="O829" i="7"/>
  <c r="U829" i="7" s="1"/>
  <c r="W829" i="7" s="1"/>
  <c r="N829" i="7"/>
  <c r="T829" i="7" s="1"/>
  <c r="V829" i="7" s="1"/>
  <c r="M829" i="7"/>
  <c r="L829" i="7"/>
  <c r="O828" i="7"/>
  <c r="U828" i="7" s="1"/>
  <c r="W828" i="7" s="1"/>
  <c r="N828" i="7"/>
  <c r="T828" i="7" s="1"/>
  <c r="V828" i="7" s="1"/>
  <c r="M828" i="7"/>
  <c r="L828" i="7"/>
  <c r="O827" i="7"/>
  <c r="U827" i="7" s="1"/>
  <c r="W827" i="7" s="1"/>
  <c r="N827" i="7"/>
  <c r="T827" i="7" s="1"/>
  <c r="V827" i="7" s="1"/>
  <c r="M827" i="7"/>
  <c r="L827" i="7"/>
  <c r="O826" i="7"/>
  <c r="U826" i="7" s="1"/>
  <c r="W826" i="7" s="1"/>
  <c r="N826" i="7"/>
  <c r="T826" i="7" s="1"/>
  <c r="V826" i="7" s="1"/>
  <c r="M826" i="7"/>
  <c r="L826" i="7"/>
  <c r="O825" i="7"/>
  <c r="U825" i="7" s="1"/>
  <c r="W825" i="7" s="1"/>
  <c r="N825" i="7"/>
  <c r="T825" i="7" s="1"/>
  <c r="V825" i="7" s="1"/>
  <c r="M825" i="7"/>
  <c r="L825" i="7"/>
  <c r="O824" i="7"/>
  <c r="U824" i="7" s="1"/>
  <c r="W824" i="7" s="1"/>
  <c r="N824" i="7"/>
  <c r="T824" i="7" s="1"/>
  <c r="V824" i="7" s="1"/>
  <c r="M824" i="7"/>
  <c r="L824" i="7"/>
  <c r="O823" i="7"/>
  <c r="U823" i="7" s="1"/>
  <c r="W823" i="7" s="1"/>
  <c r="N823" i="7"/>
  <c r="T823" i="7" s="1"/>
  <c r="V823" i="7" s="1"/>
  <c r="M823" i="7"/>
  <c r="L823" i="7"/>
  <c r="U822" i="7"/>
  <c r="T822" i="7"/>
  <c r="O822" i="7"/>
  <c r="N822" i="7"/>
  <c r="M822" i="7"/>
  <c r="W822" i="7" s="1"/>
  <c r="Z822" i="7" s="1"/>
  <c r="L822" i="7"/>
  <c r="V822" i="7" s="1"/>
  <c r="Y822" i="7" s="1"/>
  <c r="Q820" i="7"/>
  <c r="P820" i="7"/>
  <c r="U818" i="7"/>
  <c r="T818" i="7"/>
  <c r="O818" i="7"/>
  <c r="N818" i="7"/>
  <c r="M818" i="7"/>
  <c r="W818" i="7" s="1"/>
  <c r="L818" i="7"/>
  <c r="V818" i="7" s="1"/>
  <c r="U817" i="7"/>
  <c r="T817" i="7"/>
  <c r="O817" i="7"/>
  <c r="N817" i="7"/>
  <c r="M817" i="7"/>
  <c r="W817" i="7" s="1"/>
  <c r="L817" i="7"/>
  <c r="V817" i="7" s="1"/>
  <c r="U816" i="7"/>
  <c r="T816" i="7"/>
  <c r="O816" i="7"/>
  <c r="N816" i="7"/>
  <c r="M816" i="7"/>
  <c r="W816" i="7" s="1"/>
  <c r="L816" i="7"/>
  <c r="V816" i="7" s="1"/>
  <c r="U815" i="7"/>
  <c r="T815" i="7"/>
  <c r="O815" i="7"/>
  <c r="N815" i="7"/>
  <c r="M815" i="7"/>
  <c r="W815" i="7" s="1"/>
  <c r="L815" i="7"/>
  <c r="V815" i="7" s="1"/>
  <c r="U814" i="7"/>
  <c r="T814" i="7"/>
  <c r="O814" i="7"/>
  <c r="N814" i="7"/>
  <c r="M814" i="7"/>
  <c r="W814" i="7" s="1"/>
  <c r="L814" i="7"/>
  <c r="V814" i="7" s="1"/>
  <c r="U813" i="7"/>
  <c r="T813" i="7"/>
  <c r="O813" i="7"/>
  <c r="N813" i="7"/>
  <c r="M813" i="7"/>
  <c r="W813" i="7" s="1"/>
  <c r="L813" i="7"/>
  <c r="V813" i="7" s="1"/>
  <c r="U812" i="7"/>
  <c r="T812" i="7"/>
  <c r="O812" i="7"/>
  <c r="N812" i="7"/>
  <c r="M812" i="7"/>
  <c r="W812" i="7" s="1"/>
  <c r="L812" i="7"/>
  <c r="V812" i="7" s="1"/>
  <c r="U811" i="7"/>
  <c r="T811" i="7"/>
  <c r="O811" i="7"/>
  <c r="N811" i="7"/>
  <c r="M811" i="7"/>
  <c r="W811" i="7" s="1"/>
  <c r="L811" i="7"/>
  <c r="V811" i="7" s="1"/>
  <c r="O810" i="7"/>
  <c r="U810" i="7" s="1"/>
  <c r="W810" i="7" s="1"/>
  <c r="N810" i="7"/>
  <c r="T810" i="7" s="1"/>
  <c r="V810" i="7" s="1"/>
  <c r="Y810" i="7" s="1"/>
  <c r="M810" i="7"/>
  <c r="L810" i="7"/>
  <c r="S808" i="7"/>
  <c r="R808" i="7"/>
  <c r="O806" i="7"/>
  <c r="U806" i="7" s="1"/>
  <c r="W806" i="7" s="1"/>
  <c r="N806" i="7"/>
  <c r="T806" i="7" s="1"/>
  <c r="V806" i="7" s="1"/>
  <c r="M806" i="7"/>
  <c r="L806" i="7"/>
  <c r="O805" i="7"/>
  <c r="U805" i="7" s="1"/>
  <c r="W805" i="7" s="1"/>
  <c r="N805" i="7"/>
  <c r="T805" i="7" s="1"/>
  <c r="V805" i="7" s="1"/>
  <c r="M805" i="7"/>
  <c r="L805" i="7"/>
  <c r="O804" i="7"/>
  <c r="U804" i="7" s="1"/>
  <c r="W804" i="7" s="1"/>
  <c r="N804" i="7"/>
  <c r="T804" i="7" s="1"/>
  <c r="V804" i="7" s="1"/>
  <c r="M804" i="7"/>
  <c r="L804" i="7"/>
  <c r="O803" i="7"/>
  <c r="U803" i="7" s="1"/>
  <c r="W803" i="7" s="1"/>
  <c r="N803" i="7"/>
  <c r="T803" i="7" s="1"/>
  <c r="V803" i="7" s="1"/>
  <c r="M803" i="7"/>
  <c r="L803" i="7"/>
  <c r="O802" i="7"/>
  <c r="U802" i="7" s="1"/>
  <c r="W802" i="7" s="1"/>
  <c r="N802" i="7"/>
  <c r="T802" i="7" s="1"/>
  <c r="V802" i="7" s="1"/>
  <c r="M802" i="7"/>
  <c r="L802" i="7"/>
  <c r="O801" i="7"/>
  <c r="U801" i="7" s="1"/>
  <c r="W801" i="7" s="1"/>
  <c r="N801" i="7"/>
  <c r="T801" i="7" s="1"/>
  <c r="V801" i="7" s="1"/>
  <c r="M801" i="7"/>
  <c r="L801" i="7"/>
  <c r="O800" i="7"/>
  <c r="U800" i="7" s="1"/>
  <c r="W800" i="7" s="1"/>
  <c r="N800" i="7"/>
  <c r="T800" i="7" s="1"/>
  <c r="V800" i="7" s="1"/>
  <c r="M800" i="7"/>
  <c r="L800" i="7"/>
  <c r="O799" i="7"/>
  <c r="U799" i="7" s="1"/>
  <c r="W799" i="7" s="1"/>
  <c r="N799" i="7"/>
  <c r="T799" i="7" s="1"/>
  <c r="V799" i="7" s="1"/>
  <c r="M799" i="7"/>
  <c r="L799" i="7"/>
  <c r="U798" i="7"/>
  <c r="T798" i="7"/>
  <c r="O798" i="7"/>
  <c r="N798" i="7"/>
  <c r="M798" i="7"/>
  <c r="W798" i="7" s="1"/>
  <c r="Z798" i="7" s="1"/>
  <c r="L798" i="7"/>
  <c r="V798" i="7" s="1"/>
  <c r="Y798" i="7" s="1"/>
  <c r="Q796" i="7"/>
  <c r="P796" i="7"/>
  <c r="U794" i="7"/>
  <c r="T794" i="7"/>
  <c r="O794" i="7"/>
  <c r="N794" i="7"/>
  <c r="M794" i="7"/>
  <c r="W794" i="7" s="1"/>
  <c r="L794" i="7"/>
  <c r="V794" i="7" s="1"/>
  <c r="U793" i="7"/>
  <c r="T793" i="7"/>
  <c r="O793" i="7"/>
  <c r="N793" i="7"/>
  <c r="M793" i="7"/>
  <c r="W793" i="7" s="1"/>
  <c r="L793" i="7"/>
  <c r="V793" i="7" s="1"/>
  <c r="U792" i="7"/>
  <c r="T792" i="7"/>
  <c r="O792" i="7"/>
  <c r="N792" i="7"/>
  <c r="M792" i="7"/>
  <c r="W792" i="7" s="1"/>
  <c r="L792" i="7"/>
  <c r="V792" i="7" s="1"/>
  <c r="U791" i="7"/>
  <c r="T791" i="7"/>
  <c r="O791" i="7"/>
  <c r="N791" i="7"/>
  <c r="M791" i="7"/>
  <c r="W791" i="7" s="1"/>
  <c r="L791" i="7"/>
  <c r="V791" i="7" s="1"/>
  <c r="U790" i="7"/>
  <c r="T790" i="7"/>
  <c r="O790" i="7"/>
  <c r="N790" i="7"/>
  <c r="M790" i="7"/>
  <c r="W790" i="7" s="1"/>
  <c r="L790" i="7"/>
  <c r="V790" i="7" s="1"/>
  <c r="U789" i="7"/>
  <c r="T789" i="7"/>
  <c r="O789" i="7"/>
  <c r="N789" i="7"/>
  <c r="M789" i="7"/>
  <c r="W789" i="7" s="1"/>
  <c r="L789" i="7"/>
  <c r="V789" i="7" s="1"/>
  <c r="U788" i="7"/>
  <c r="T788" i="7"/>
  <c r="O788" i="7"/>
  <c r="N788" i="7"/>
  <c r="M788" i="7"/>
  <c r="W788" i="7" s="1"/>
  <c r="L788" i="7"/>
  <c r="V788" i="7" s="1"/>
  <c r="U787" i="7"/>
  <c r="T787" i="7"/>
  <c r="O787" i="7"/>
  <c r="N787" i="7"/>
  <c r="M787" i="7"/>
  <c r="W787" i="7" s="1"/>
  <c r="L787" i="7"/>
  <c r="V787" i="7" s="1"/>
  <c r="O786" i="7"/>
  <c r="N786" i="7"/>
  <c r="T786" i="7" s="1"/>
  <c r="V786" i="7" s="1"/>
  <c r="M786" i="7"/>
  <c r="L786" i="7"/>
  <c r="S784" i="7"/>
  <c r="R784" i="7"/>
  <c r="V782" i="7"/>
  <c r="O782" i="7"/>
  <c r="U782" i="7" s="1"/>
  <c r="W782" i="7" s="1"/>
  <c r="N782" i="7"/>
  <c r="T782" i="7" s="1"/>
  <c r="M782" i="7"/>
  <c r="L782" i="7"/>
  <c r="W781" i="7"/>
  <c r="O781" i="7"/>
  <c r="U781" i="7" s="1"/>
  <c r="N781" i="7"/>
  <c r="T781" i="7" s="1"/>
  <c r="V781" i="7" s="1"/>
  <c r="M781" i="7"/>
  <c r="L781" i="7"/>
  <c r="V780" i="7"/>
  <c r="O780" i="7"/>
  <c r="U780" i="7" s="1"/>
  <c r="W780" i="7" s="1"/>
  <c r="N780" i="7"/>
  <c r="T780" i="7" s="1"/>
  <c r="M780" i="7"/>
  <c r="L780" i="7"/>
  <c r="W779" i="7"/>
  <c r="O779" i="7"/>
  <c r="U779" i="7" s="1"/>
  <c r="N779" i="7"/>
  <c r="T779" i="7" s="1"/>
  <c r="V779" i="7" s="1"/>
  <c r="M779" i="7"/>
  <c r="L779" i="7"/>
  <c r="O778" i="7"/>
  <c r="U778" i="7" s="1"/>
  <c r="N778" i="7"/>
  <c r="T778" i="7" s="1"/>
  <c r="M778" i="7"/>
  <c r="W778" i="7" s="1"/>
  <c r="L778" i="7"/>
  <c r="V778" i="7" s="1"/>
  <c r="T777" i="7"/>
  <c r="O777" i="7"/>
  <c r="U777" i="7" s="1"/>
  <c r="W777" i="7" s="1"/>
  <c r="N777" i="7"/>
  <c r="M777" i="7"/>
  <c r="L777" i="7"/>
  <c r="V777" i="7" s="1"/>
  <c r="T776" i="7"/>
  <c r="O776" i="7"/>
  <c r="U776" i="7" s="1"/>
  <c r="W776" i="7" s="1"/>
  <c r="N776" i="7"/>
  <c r="M776" i="7"/>
  <c r="L776" i="7"/>
  <c r="V776" i="7" s="1"/>
  <c r="T775" i="7"/>
  <c r="O775" i="7"/>
  <c r="U775" i="7" s="1"/>
  <c r="W775" i="7" s="1"/>
  <c r="N775" i="7"/>
  <c r="M775" i="7"/>
  <c r="L775" i="7"/>
  <c r="V775" i="7" s="1"/>
  <c r="U774" i="7"/>
  <c r="O774" i="7"/>
  <c r="N774" i="7"/>
  <c r="T774" i="7" s="1"/>
  <c r="V774" i="7" s="1"/>
  <c r="M774" i="7"/>
  <c r="W774" i="7" s="1"/>
  <c r="L774" i="7"/>
  <c r="R772" i="7"/>
  <c r="Q772" i="7"/>
  <c r="P772" i="7"/>
  <c r="U770" i="7"/>
  <c r="O770" i="7"/>
  <c r="N770" i="7"/>
  <c r="T770" i="7" s="1"/>
  <c r="V770" i="7" s="1"/>
  <c r="M770" i="7"/>
  <c r="W770" i="7" s="1"/>
  <c r="L770" i="7"/>
  <c r="U769" i="7"/>
  <c r="O769" i="7"/>
  <c r="N769" i="7"/>
  <c r="T769" i="7" s="1"/>
  <c r="V769" i="7" s="1"/>
  <c r="M769" i="7"/>
  <c r="W769" i="7" s="1"/>
  <c r="L769" i="7"/>
  <c r="U768" i="7"/>
  <c r="O768" i="7"/>
  <c r="N768" i="7"/>
  <c r="T768" i="7" s="1"/>
  <c r="V768" i="7" s="1"/>
  <c r="M768" i="7"/>
  <c r="W768" i="7" s="1"/>
  <c r="L768" i="7"/>
  <c r="U767" i="7"/>
  <c r="O767" i="7"/>
  <c r="N767" i="7"/>
  <c r="T767" i="7" s="1"/>
  <c r="V767" i="7" s="1"/>
  <c r="M767" i="7"/>
  <c r="W767" i="7" s="1"/>
  <c r="L767" i="7"/>
  <c r="U766" i="7"/>
  <c r="O766" i="7"/>
  <c r="N766" i="7"/>
  <c r="T766" i="7" s="1"/>
  <c r="V766" i="7" s="1"/>
  <c r="M766" i="7"/>
  <c r="W766" i="7" s="1"/>
  <c r="L766" i="7"/>
  <c r="U765" i="7"/>
  <c r="O765" i="7"/>
  <c r="N765" i="7"/>
  <c r="T765" i="7" s="1"/>
  <c r="V765" i="7" s="1"/>
  <c r="M765" i="7"/>
  <c r="W765" i="7" s="1"/>
  <c r="L765" i="7"/>
  <c r="U764" i="7"/>
  <c r="O764" i="7"/>
  <c r="N764" i="7"/>
  <c r="T764" i="7" s="1"/>
  <c r="V764" i="7" s="1"/>
  <c r="M764" i="7"/>
  <c r="W764" i="7" s="1"/>
  <c r="L764" i="7"/>
  <c r="U763" i="7"/>
  <c r="O763" i="7"/>
  <c r="N763" i="7"/>
  <c r="T763" i="7" s="1"/>
  <c r="V763" i="7" s="1"/>
  <c r="M763" i="7"/>
  <c r="W763" i="7" s="1"/>
  <c r="L763" i="7"/>
  <c r="T762" i="7"/>
  <c r="O762" i="7"/>
  <c r="U762" i="7" s="1"/>
  <c r="W762" i="7" s="1"/>
  <c r="Z762" i="7" s="1"/>
  <c r="N762" i="7"/>
  <c r="M762" i="7"/>
  <c r="L762" i="7"/>
  <c r="V762" i="7" s="1"/>
  <c r="Y762" i="7" s="1"/>
  <c r="S760" i="7"/>
  <c r="R760" i="7"/>
  <c r="P760" i="7"/>
  <c r="T758" i="7"/>
  <c r="O758" i="7"/>
  <c r="U758" i="7" s="1"/>
  <c r="W758" i="7" s="1"/>
  <c r="N758" i="7"/>
  <c r="M758" i="7"/>
  <c r="L758" i="7"/>
  <c r="V758" i="7" s="1"/>
  <c r="T757" i="7"/>
  <c r="O757" i="7"/>
  <c r="U757" i="7" s="1"/>
  <c r="W757" i="7" s="1"/>
  <c r="N757" i="7"/>
  <c r="M757" i="7"/>
  <c r="L757" i="7"/>
  <c r="V757" i="7" s="1"/>
  <c r="T756" i="7"/>
  <c r="O756" i="7"/>
  <c r="U756" i="7" s="1"/>
  <c r="W756" i="7" s="1"/>
  <c r="N756" i="7"/>
  <c r="M756" i="7"/>
  <c r="L756" i="7"/>
  <c r="V756" i="7" s="1"/>
  <c r="T755" i="7"/>
  <c r="O755" i="7"/>
  <c r="U755" i="7" s="1"/>
  <c r="W755" i="7" s="1"/>
  <c r="N755" i="7"/>
  <c r="M755" i="7"/>
  <c r="L755" i="7"/>
  <c r="V755" i="7" s="1"/>
  <c r="T754" i="7"/>
  <c r="O754" i="7"/>
  <c r="U754" i="7" s="1"/>
  <c r="W754" i="7" s="1"/>
  <c r="N754" i="7"/>
  <c r="M754" i="7"/>
  <c r="L754" i="7"/>
  <c r="V754" i="7" s="1"/>
  <c r="T753" i="7"/>
  <c r="O753" i="7"/>
  <c r="U753" i="7" s="1"/>
  <c r="W753" i="7" s="1"/>
  <c r="N753" i="7"/>
  <c r="M753" i="7"/>
  <c r="L753" i="7"/>
  <c r="V753" i="7" s="1"/>
  <c r="T752" i="7"/>
  <c r="O752" i="7"/>
  <c r="U752" i="7" s="1"/>
  <c r="W752" i="7" s="1"/>
  <c r="N752" i="7"/>
  <c r="M752" i="7"/>
  <c r="L752" i="7"/>
  <c r="V752" i="7" s="1"/>
  <c r="T751" i="7"/>
  <c r="O751" i="7"/>
  <c r="U751" i="7" s="1"/>
  <c r="W751" i="7" s="1"/>
  <c r="N751" i="7"/>
  <c r="M751" i="7"/>
  <c r="L751" i="7"/>
  <c r="V751" i="7" s="1"/>
  <c r="U750" i="7"/>
  <c r="O750" i="7"/>
  <c r="N750" i="7"/>
  <c r="T750" i="7" s="1"/>
  <c r="M750" i="7"/>
  <c r="W750" i="7" s="1"/>
  <c r="L750" i="7"/>
  <c r="V750" i="7" s="1"/>
  <c r="Y750" i="7" s="1"/>
  <c r="R748" i="7"/>
  <c r="Q748" i="7"/>
  <c r="P748" i="7"/>
  <c r="U746" i="7"/>
  <c r="O746" i="7"/>
  <c r="N746" i="7"/>
  <c r="T746" i="7" s="1"/>
  <c r="M746" i="7"/>
  <c r="W746" i="7" s="1"/>
  <c r="L746" i="7"/>
  <c r="V746" i="7" s="1"/>
  <c r="U745" i="7"/>
  <c r="O745" i="7"/>
  <c r="N745" i="7"/>
  <c r="T745" i="7" s="1"/>
  <c r="M745" i="7"/>
  <c r="W745" i="7" s="1"/>
  <c r="L745" i="7"/>
  <c r="V745" i="7" s="1"/>
  <c r="U744" i="7"/>
  <c r="O744" i="7"/>
  <c r="N744" i="7"/>
  <c r="T744" i="7" s="1"/>
  <c r="M744" i="7"/>
  <c r="W744" i="7" s="1"/>
  <c r="L744" i="7"/>
  <c r="U743" i="7"/>
  <c r="O743" i="7"/>
  <c r="N743" i="7"/>
  <c r="T743" i="7" s="1"/>
  <c r="M743" i="7"/>
  <c r="W743" i="7" s="1"/>
  <c r="L743" i="7"/>
  <c r="U742" i="7"/>
  <c r="O742" i="7"/>
  <c r="N742" i="7"/>
  <c r="T742" i="7" s="1"/>
  <c r="M742" i="7"/>
  <c r="W742" i="7" s="1"/>
  <c r="L742" i="7"/>
  <c r="V742" i="7" s="1"/>
  <c r="U741" i="7"/>
  <c r="O741" i="7"/>
  <c r="N741" i="7"/>
  <c r="T741" i="7" s="1"/>
  <c r="M741" i="7"/>
  <c r="W741" i="7" s="1"/>
  <c r="L741" i="7"/>
  <c r="V741" i="7" s="1"/>
  <c r="U740" i="7"/>
  <c r="O740" i="7"/>
  <c r="N740" i="7"/>
  <c r="T740" i="7" s="1"/>
  <c r="M740" i="7"/>
  <c r="W740" i="7" s="1"/>
  <c r="L740" i="7"/>
  <c r="U739" i="7"/>
  <c r="O739" i="7"/>
  <c r="N739" i="7"/>
  <c r="T739" i="7" s="1"/>
  <c r="M739" i="7"/>
  <c r="W739" i="7" s="1"/>
  <c r="L739" i="7"/>
  <c r="T738" i="7"/>
  <c r="O738" i="7"/>
  <c r="U738" i="7" s="1"/>
  <c r="W738" i="7" s="1"/>
  <c r="Z738" i="7" s="1"/>
  <c r="N738" i="7"/>
  <c r="M738" i="7"/>
  <c r="L738" i="7"/>
  <c r="V738" i="7" s="1"/>
  <c r="S736" i="7"/>
  <c r="R736" i="7"/>
  <c r="P736" i="7"/>
  <c r="O734" i="7"/>
  <c r="U734" i="7" s="1"/>
  <c r="W734" i="7" s="1"/>
  <c r="N734" i="7"/>
  <c r="T734" i="7" s="1"/>
  <c r="M734" i="7"/>
  <c r="L734" i="7"/>
  <c r="O733" i="7"/>
  <c r="U733" i="7" s="1"/>
  <c r="W733" i="7" s="1"/>
  <c r="N733" i="7"/>
  <c r="T733" i="7" s="1"/>
  <c r="M733" i="7"/>
  <c r="L733" i="7"/>
  <c r="O732" i="7"/>
  <c r="U732" i="7" s="1"/>
  <c r="W732" i="7" s="1"/>
  <c r="N732" i="7"/>
  <c r="T732" i="7" s="1"/>
  <c r="M732" i="7"/>
  <c r="L732" i="7"/>
  <c r="O731" i="7"/>
  <c r="U731" i="7" s="1"/>
  <c r="W731" i="7" s="1"/>
  <c r="N731" i="7"/>
  <c r="T731" i="7" s="1"/>
  <c r="M731" i="7"/>
  <c r="L731" i="7"/>
  <c r="O730" i="7"/>
  <c r="U730" i="7" s="1"/>
  <c r="W730" i="7" s="1"/>
  <c r="N730" i="7"/>
  <c r="T730" i="7" s="1"/>
  <c r="M730" i="7"/>
  <c r="L730" i="7"/>
  <c r="O729" i="7"/>
  <c r="U729" i="7" s="1"/>
  <c r="W729" i="7" s="1"/>
  <c r="N729" i="7"/>
  <c r="T729" i="7" s="1"/>
  <c r="M729" i="7"/>
  <c r="L729" i="7"/>
  <c r="O728" i="7"/>
  <c r="U728" i="7" s="1"/>
  <c r="W728" i="7" s="1"/>
  <c r="N728" i="7"/>
  <c r="T728" i="7" s="1"/>
  <c r="M728" i="7"/>
  <c r="L728" i="7"/>
  <c r="O727" i="7"/>
  <c r="U727" i="7" s="1"/>
  <c r="W727" i="7" s="1"/>
  <c r="N727" i="7"/>
  <c r="T727" i="7" s="1"/>
  <c r="M727" i="7"/>
  <c r="L727" i="7"/>
  <c r="U726" i="7"/>
  <c r="O726" i="7"/>
  <c r="N726" i="7"/>
  <c r="T726" i="7" s="1"/>
  <c r="M726" i="7"/>
  <c r="W726" i="7" s="1"/>
  <c r="L726" i="7"/>
  <c r="V726" i="7" s="1"/>
  <c r="R724" i="7"/>
  <c r="Q724" i="7"/>
  <c r="P724" i="7"/>
  <c r="U722" i="7"/>
  <c r="O722" i="7"/>
  <c r="N722" i="7"/>
  <c r="T722" i="7" s="1"/>
  <c r="M722" i="7"/>
  <c r="W722" i="7" s="1"/>
  <c r="L722" i="7"/>
  <c r="V722" i="7" s="1"/>
  <c r="U721" i="7"/>
  <c r="O721" i="7"/>
  <c r="N721" i="7"/>
  <c r="T721" i="7" s="1"/>
  <c r="M721" i="7"/>
  <c r="W721" i="7" s="1"/>
  <c r="L721" i="7"/>
  <c r="V721" i="7" s="1"/>
  <c r="U720" i="7"/>
  <c r="O720" i="7"/>
  <c r="N720" i="7"/>
  <c r="T720" i="7" s="1"/>
  <c r="M720" i="7"/>
  <c r="W720" i="7" s="1"/>
  <c r="L720" i="7"/>
  <c r="U719" i="7"/>
  <c r="O719" i="7"/>
  <c r="N719" i="7"/>
  <c r="T719" i="7" s="1"/>
  <c r="M719" i="7"/>
  <c r="W719" i="7" s="1"/>
  <c r="L719" i="7"/>
  <c r="U718" i="7"/>
  <c r="O718" i="7"/>
  <c r="N718" i="7"/>
  <c r="T718" i="7" s="1"/>
  <c r="M718" i="7"/>
  <c r="W718" i="7" s="1"/>
  <c r="L718" i="7"/>
  <c r="V718" i="7" s="1"/>
  <c r="U717" i="7"/>
  <c r="O717" i="7"/>
  <c r="N717" i="7"/>
  <c r="T717" i="7" s="1"/>
  <c r="M717" i="7"/>
  <c r="W717" i="7" s="1"/>
  <c r="L717" i="7"/>
  <c r="V717" i="7" s="1"/>
  <c r="U716" i="7"/>
  <c r="O716" i="7"/>
  <c r="N716" i="7"/>
  <c r="T716" i="7" s="1"/>
  <c r="M716" i="7"/>
  <c r="W716" i="7" s="1"/>
  <c r="L716" i="7"/>
  <c r="U715" i="7"/>
  <c r="O715" i="7"/>
  <c r="N715" i="7"/>
  <c r="T715" i="7" s="1"/>
  <c r="M715" i="7"/>
  <c r="W715" i="7" s="1"/>
  <c r="L715" i="7"/>
  <c r="O714" i="7"/>
  <c r="U714" i="7" s="1"/>
  <c r="W714" i="7" s="1"/>
  <c r="Z714" i="7" s="1"/>
  <c r="N714" i="7"/>
  <c r="T714" i="7" s="1"/>
  <c r="M714" i="7"/>
  <c r="L714" i="7"/>
  <c r="S712" i="7"/>
  <c r="R712" i="7"/>
  <c r="P712" i="7"/>
  <c r="O710" i="7"/>
  <c r="U710" i="7" s="1"/>
  <c r="W710" i="7" s="1"/>
  <c r="N710" i="7"/>
  <c r="T710" i="7" s="1"/>
  <c r="M710" i="7"/>
  <c r="L710" i="7"/>
  <c r="O709" i="7"/>
  <c r="U709" i="7" s="1"/>
  <c r="W709" i="7" s="1"/>
  <c r="N709" i="7"/>
  <c r="T709" i="7" s="1"/>
  <c r="M709" i="7"/>
  <c r="L709" i="7"/>
  <c r="O708" i="7"/>
  <c r="U708" i="7" s="1"/>
  <c r="W708" i="7" s="1"/>
  <c r="N708" i="7"/>
  <c r="T708" i="7" s="1"/>
  <c r="M708" i="7"/>
  <c r="L708" i="7"/>
  <c r="O707" i="7"/>
  <c r="U707" i="7" s="1"/>
  <c r="W707" i="7" s="1"/>
  <c r="N707" i="7"/>
  <c r="T707" i="7" s="1"/>
  <c r="M707" i="7"/>
  <c r="L707" i="7"/>
  <c r="O706" i="7"/>
  <c r="U706" i="7" s="1"/>
  <c r="W706" i="7" s="1"/>
  <c r="N706" i="7"/>
  <c r="T706" i="7" s="1"/>
  <c r="M706" i="7"/>
  <c r="L706" i="7"/>
  <c r="O705" i="7"/>
  <c r="U705" i="7" s="1"/>
  <c r="W705" i="7" s="1"/>
  <c r="N705" i="7"/>
  <c r="T705" i="7" s="1"/>
  <c r="M705" i="7"/>
  <c r="L705" i="7"/>
  <c r="O704" i="7"/>
  <c r="U704" i="7" s="1"/>
  <c r="W704" i="7" s="1"/>
  <c r="N704" i="7"/>
  <c r="T704" i="7" s="1"/>
  <c r="M704" i="7"/>
  <c r="L704" i="7"/>
  <c r="O703" i="7"/>
  <c r="U703" i="7" s="1"/>
  <c r="W703" i="7" s="1"/>
  <c r="N703" i="7"/>
  <c r="T703" i="7" s="1"/>
  <c r="M703" i="7"/>
  <c r="L703" i="7"/>
  <c r="U702" i="7"/>
  <c r="O702" i="7"/>
  <c r="N702" i="7"/>
  <c r="T702" i="7" s="1"/>
  <c r="M702" i="7"/>
  <c r="W702" i="7" s="1"/>
  <c r="L702" i="7"/>
  <c r="R700" i="7"/>
  <c r="Q700" i="7"/>
  <c r="P700" i="7"/>
  <c r="U698" i="7"/>
  <c r="O698" i="7"/>
  <c r="N698" i="7"/>
  <c r="T698" i="7" s="1"/>
  <c r="M698" i="7"/>
  <c r="W698" i="7" s="1"/>
  <c r="L698" i="7"/>
  <c r="U697" i="7"/>
  <c r="O697" i="7"/>
  <c r="N697" i="7"/>
  <c r="T697" i="7" s="1"/>
  <c r="M697" i="7"/>
  <c r="W697" i="7" s="1"/>
  <c r="L697" i="7"/>
  <c r="V697" i="7" s="1"/>
  <c r="U696" i="7"/>
  <c r="T696" i="7"/>
  <c r="O696" i="7"/>
  <c r="N696" i="7"/>
  <c r="M696" i="7"/>
  <c r="W696" i="7" s="1"/>
  <c r="L696" i="7"/>
  <c r="V696" i="7" s="1"/>
  <c r="U695" i="7"/>
  <c r="T695" i="7"/>
  <c r="O695" i="7"/>
  <c r="N695" i="7"/>
  <c r="M695" i="7"/>
  <c r="W695" i="7" s="1"/>
  <c r="L695" i="7"/>
  <c r="V695" i="7" s="1"/>
  <c r="U694" i="7"/>
  <c r="T694" i="7"/>
  <c r="O694" i="7"/>
  <c r="N694" i="7"/>
  <c r="M694" i="7"/>
  <c r="W694" i="7" s="1"/>
  <c r="L694" i="7"/>
  <c r="V694" i="7" s="1"/>
  <c r="U693" i="7"/>
  <c r="T693" i="7"/>
  <c r="O693" i="7"/>
  <c r="N693" i="7"/>
  <c r="M693" i="7"/>
  <c r="W693" i="7" s="1"/>
  <c r="L693" i="7"/>
  <c r="V693" i="7" s="1"/>
  <c r="U692" i="7"/>
  <c r="T692" i="7"/>
  <c r="O692" i="7"/>
  <c r="N692" i="7"/>
  <c r="M692" i="7"/>
  <c r="W692" i="7" s="1"/>
  <c r="L692" i="7"/>
  <c r="V692" i="7" s="1"/>
  <c r="U691" i="7"/>
  <c r="T691" i="7"/>
  <c r="O691" i="7"/>
  <c r="N691" i="7"/>
  <c r="M691" i="7"/>
  <c r="W691" i="7" s="1"/>
  <c r="L691" i="7"/>
  <c r="V691" i="7" s="1"/>
  <c r="O690" i="7"/>
  <c r="N690" i="7"/>
  <c r="T690" i="7" s="1"/>
  <c r="V690" i="7" s="1"/>
  <c r="M690" i="7"/>
  <c r="L690" i="7"/>
  <c r="R688" i="7"/>
  <c r="P688" i="7"/>
  <c r="W686" i="7"/>
  <c r="O686" i="7"/>
  <c r="U686" i="7" s="1"/>
  <c r="N686" i="7"/>
  <c r="T686" i="7" s="1"/>
  <c r="V686" i="7" s="1"/>
  <c r="M686" i="7"/>
  <c r="L686" i="7"/>
  <c r="O685" i="7"/>
  <c r="U685" i="7" s="1"/>
  <c r="W685" i="7" s="1"/>
  <c r="N685" i="7"/>
  <c r="T685" i="7" s="1"/>
  <c r="V685" i="7" s="1"/>
  <c r="M685" i="7"/>
  <c r="L685" i="7"/>
  <c r="O684" i="7"/>
  <c r="U684" i="7" s="1"/>
  <c r="N684" i="7"/>
  <c r="T684" i="7" s="1"/>
  <c r="M684" i="7"/>
  <c r="W684" i="7" s="1"/>
  <c r="L684" i="7"/>
  <c r="V684" i="7" s="1"/>
  <c r="T683" i="7"/>
  <c r="O683" i="7"/>
  <c r="U683" i="7" s="1"/>
  <c r="W683" i="7" s="1"/>
  <c r="N683" i="7"/>
  <c r="M683" i="7"/>
  <c r="L683" i="7"/>
  <c r="V683" i="7" s="1"/>
  <c r="T682" i="7"/>
  <c r="O682" i="7"/>
  <c r="U682" i="7" s="1"/>
  <c r="W682" i="7" s="1"/>
  <c r="N682" i="7"/>
  <c r="M682" i="7"/>
  <c r="L682" i="7"/>
  <c r="V682" i="7" s="1"/>
  <c r="T681" i="7"/>
  <c r="O681" i="7"/>
  <c r="U681" i="7" s="1"/>
  <c r="W681" i="7" s="1"/>
  <c r="N681" i="7"/>
  <c r="M681" i="7"/>
  <c r="L681" i="7"/>
  <c r="V681" i="7" s="1"/>
  <c r="T680" i="7"/>
  <c r="O680" i="7"/>
  <c r="U680" i="7" s="1"/>
  <c r="W680" i="7" s="1"/>
  <c r="N680" i="7"/>
  <c r="M680" i="7"/>
  <c r="L680" i="7"/>
  <c r="V680" i="7" s="1"/>
  <c r="T679" i="7"/>
  <c r="O679" i="7"/>
  <c r="U679" i="7" s="1"/>
  <c r="W679" i="7" s="1"/>
  <c r="N679" i="7"/>
  <c r="M679" i="7"/>
  <c r="L679" i="7"/>
  <c r="V679" i="7" s="1"/>
  <c r="U678" i="7"/>
  <c r="O678" i="7"/>
  <c r="N678" i="7"/>
  <c r="T678" i="7" s="1"/>
  <c r="V678" i="7" s="1"/>
  <c r="Y678" i="7" s="1"/>
  <c r="M678" i="7"/>
  <c r="W678" i="7" s="1"/>
  <c r="L678" i="7"/>
  <c r="R676" i="7"/>
  <c r="Q676" i="7"/>
  <c r="U674" i="7"/>
  <c r="O674" i="7"/>
  <c r="N674" i="7"/>
  <c r="T674" i="7" s="1"/>
  <c r="V674" i="7" s="1"/>
  <c r="M674" i="7"/>
  <c r="W674" i="7" s="1"/>
  <c r="L674" i="7"/>
  <c r="U673" i="7"/>
  <c r="O673" i="7"/>
  <c r="N673" i="7"/>
  <c r="T673" i="7" s="1"/>
  <c r="V673" i="7" s="1"/>
  <c r="M673" i="7"/>
  <c r="W673" i="7" s="1"/>
  <c r="L673" i="7"/>
  <c r="U672" i="7"/>
  <c r="O672" i="7"/>
  <c r="N672" i="7"/>
  <c r="T672" i="7" s="1"/>
  <c r="V672" i="7" s="1"/>
  <c r="M672" i="7"/>
  <c r="W672" i="7" s="1"/>
  <c r="L672" i="7"/>
  <c r="U671" i="7"/>
  <c r="O671" i="7"/>
  <c r="N671" i="7"/>
  <c r="T671" i="7" s="1"/>
  <c r="V671" i="7" s="1"/>
  <c r="M671" i="7"/>
  <c r="W671" i="7" s="1"/>
  <c r="L671" i="7"/>
  <c r="U670" i="7"/>
  <c r="O670" i="7"/>
  <c r="N670" i="7"/>
  <c r="T670" i="7" s="1"/>
  <c r="V670" i="7" s="1"/>
  <c r="M670" i="7"/>
  <c r="W670" i="7" s="1"/>
  <c r="L670" i="7"/>
  <c r="U669" i="7"/>
  <c r="O669" i="7"/>
  <c r="N669" i="7"/>
  <c r="T669" i="7" s="1"/>
  <c r="V669" i="7" s="1"/>
  <c r="M669" i="7"/>
  <c r="W669" i="7" s="1"/>
  <c r="L669" i="7"/>
  <c r="U668" i="7"/>
  <c r="O668" i="7"/>
  <c r="N668" i="7"/>
  <c r="T668" i="7" s="1"/>
  <c r="V668" i="7" s="1"/>
  <c r="M668" i="7"/>
  <c r="W668" i="7" s="1"/>
  <c r="L668" i="7"/>
  <c r="U667" i="7"/>
  <c r="O667" i="7"/>
  <c r="N667" i="7"/>
  <c r="T667" i="7" s="1"/>
  <c r="V667" i="7" s="1"/>
  <c r="M667" i="7"/>
  <c r="W667" i="7" s="1"/>
  <c r="L667" i="7"/>
  <c r="T666" i="7"/>
  <c r="O666" i="7"/>
  <c r="U666" i="7" s="1"/>
  <c r="W666" i="7" s="1"/>
  <c r="Z666" i="7" s="1"/>
  <c r="N666" i="7"/>
  <c r="M666" i="7"/>
  <c r="L666" i="7"/>
  <c r="V666" i="7" s="1"/>
  <c r="Y666" i="7" s="1"/>
  <c r="S664" i="7"/>
  <c r="P664" i="7"/>
  <c r="T662" i="7"/>
  <c r="O662" i="7"/>
  <c r="U662" i="7" s="1"/>
  <c r="W662" i="7" s="1"/>
  <c r="N662" i="7"/>
  <c r="M662" i="7"/>
  <c r="L662" i="7"/>
  <c r="V662" i="7" s="1"/>
  <c r="T661" i="7"/>
  <c r="O661" i="7"/>
  <c r="U661" i="7" s="1"/>
  <c r="W661" i="7" s="1"/>
  <c r="N661" i="7"/>
  <c r="M661" i="7"/>
  <c r="L661" i="7"/>
  <c r="V661" i="7" s="1"/>
  <c r="T660" i="7"/>
  <c r="O660" i="7"/>
  <c r="U660" i="7" s="1"/>
  <c r="W660" i="7" s="1"/>
  <c r="N660" i="7"/>
  <c r="M660" i="7"/>
  <c r="L660" i="7"/>
  <c r="V660" i="7" s="1"/>
  <c r="T659" i="7"/>
  <c r="O659" i="7"/>
  <c r="U659" i="7" s="1"/>
  <c r="W659" i="7" s="1"/>
  <c r="N659" i="7"/>
  <c r="M659" i="7"/>
  <c r="L659" i="7"/>
  <c r="V659" i="7" s="1"/>
  <c r="T658" i="7"/>
  <c r="O658" i="7"/>
  <c r="U658" i="7" s="1"/>
  <c r="W658" i="7" s="1"/>
  <c r="N658" i="7"/>
  <c r="M658" i="7"/>
  <c r="L658" i="7"/>
  <c r="V658" i="7" s="1"/>
  <c r="T657" i="7"/>
  <c r="O657" i="7"/>
  <c r="U657" i="7" s="1"/>
  <c r="W657" i="7" s="1"/>
  <c r="N657" i="7"/>
  <c r="M657" i="7"/>
  <c r="L657" i="7"/>
  <c r="V657" i="7" s="1"/>
  <c r="T656" i="7"/>
  <c r="O656" i="7"/>
  <c r="U656" i="7" s="1"/>
  <c r="W656" i="7" s="1"/>
  <c r="N656" i="7"/>
  <c r="M656" i="7"/>
  <c r="L656" i="7"/>
  <c r="V656" i="7" s="1"/>
  <c r="T655" i="7"/>
  <c r="O655" i="7"/>
  <c r="U655" i="7" s="1"/>
  <c r="W655" i="7" s="1"/>
  <c r="N655" i="7"/>
  <c r="M655" i="7"/>
  <c r="L655" i="7"/>
  <c r="V655" i="7" s="1"/>
  <c r="U654" i="7"/>
  <c r="O654" i="7"/>
  <c r="N654" i="7"/>
  <c r="T654" i="7" s="1"/>
  <c r="V654" i="7" s="1"/>
  <c r="Y654" i="7" s="1"/>
  <c r="M654" i="7"/>
  <c r="W654" i="7" s="1"/>
  <c r="L654" i="7"/>
  <c r="R652" i="7"/>
  <c r="Q652" i="7"/>
  <c r="U650" i="7"/>
  <c r="O650" i="7"/>
  <c r="N650" i="7"/>
  <c r="T650" i="7" s="1"/>
  <c r="V650" i="7" s="1"/>
  <c r="M650" i="7"/>
  <c r="W650" i="7" s="1"/>
  <c r="L650" i="7"/>
  <c r="U649" i="7"/>
  <c r="O649" i="7"/>
  <c r="N649" i="7"/>
  <c r="T649" i="7" s="1"/>
  <c r="V649" i="7" s="1"/>
  <c r="M649" i="7"/>
  <c r="W649" i="7" s="1"/>
  <c r="L649" i="7"/>
  <c r="U648" i="7"/>
  <c r="O648" i="7"/>
  <c r="N648" i="7"/>
  <c r="T648" i="7" s="1"/>
  <c r="V648" i="7" s="1"/>
  <c r="M648" i="7"/>
  <c r="W648" i="7" s="1"/>
  <c r="L648" i="7"/>
  <c r="U647" i="7"/>
  <c r="O647" i="7"/>
  <c r="N647" i="7"/>
  <c r="T647" i="7" s="1"/>
  <c r="V647" i="7" s="1"/>
  <c r="M647" i="7"/>
  <c r="W647" i="7" s="1"/>
  <c r="L647" i="7"/>
  <c r="U646" i="7"/>
  <c r="O646" i="7"/>
  <c r="N646" i="7"/>
  <c r="T646" i="7" s="1"/>
  <c r="V646" i="7" s="1"/>
  <c r="M646" i="7"/>
  <c r="W646" i="7" s="1"/>
  <c r="L646" i="7"/>
  <c r="U645" i="7"/>
  <c r="O645" i="7"/>
  <c r="N645" i="7"/>
  <c r="T645" i="7" s="1"/>
  <c r="V645" i="7" s="1"/>
  <c r="M645" i="7"/>
  <c r="W645" i="7" s="1"/>
  <c r="L645" i="7"/>
  <c r="U644" i="7"/>
  <c r="O644" i="7"/>
  <c r="N644" i="7"/>
  <c r="T644" i="7" s="1"/>
  <c r="V644" i="7" s="1"/>
  <c r="M644" i="7"/>
  <c r="W644" i="7" s="1"/>
  <c r="L644" i="7"/>
  <c r="U643" i="7"/>
  <c r="O643" i="7"/>
  <c r="N643" i="7"/>
  <c r="T643" i="7" s="1"/>
  <c r="V643" i="7" s="1"/>
  <c r="M643" i="7"/>
  <c r="W643" i="7" s="1"/>
  <c r="L643" i="7"/>
  <c r="T642" i="7"/>
  <c r="O642" i="7"/>
  <c r="U642" i="7" s="1"/>
  <c r="W642" i="7" s="1"/>
  <c r="N642" i="7"/>
  <c r="M642" i="7"/>
  <c r="L642" i="7"/>
  <c r="V642" i="7" s="1"/>
  <c r="S640" i="7"/>
  <c r="P640" i="7"/>
  <c r="T638" i="7"/>
  <c r="O638" i="7"/>
  <c r="U638" i="7" s="1"/>
  <c r="W638" i="7" s="1"/>
  <c r="N638" i="7"/>
  <c r="M638" i="7"/>
  <c r="L638" i="7"/>
  <c r="V638" i="7" s="1"/>
  <c r="T637" i="7"/>
  <c r="O637" i="7"/>
  <c r="U637" i="7" s="1"/>
  <c r="W637" i="7" s="1"/>
  <c r="N637" i="7"/>
  <c r="M637" i="7"/>
  <c r="L637" i="7"/>
  <c r="V637" i="7" s="1"/>
  <c r="T636" i="7"/>
  <c r="O636" i="7"/>
  <c r="U636" i="7" s="1"/>
  <c r="W636" i="7" s="1"/>
  <c r="N636" i="7"/>
  <c r="M636" i="7"/>
  <c r="L636" i="7"/>
  <c r="V636" i="7" s="1"/>
  <c r="T635" i="7"/>
  <c r="O635" i="7"/>
  <c r="U635" i="7" s="1"/>
  <c r="W635" i="7" s="1"/>
  <c r="N635" i="7"/>
  <c r="M635" i="7"/>
  <c r="L635" i="7"/>
  <c r="V635" i="7" s="1"/>
  <c r="T634" i="7"/>
  <c r="O634" i="7"/>
  <c r="U634" i="7" s="1"/>
  <c r="W634" i="7" s="1"/>
  <c r="N634" i="7"/>
  <c r="M634" i="7"/>
  <c r="L634" i="7"/>
  <c r="V634" i="7" s="1"/>
  <c r="T633" i="7"/>
  <c r="O633" i="7"/>
  <c r="U633" i="7" s="1"/>
  <c r="W633" i="7" s="1"/>
  <c r="N633" i="7"/>
  <c r="M633" i="7"/>
  <c r="L633" i="7"/>
  <c r="V633" i="7" s="1"/>
  <c r="T632" i="7"/>
  <c r="O632" i="7"/>
  <c r="U632" i="7" s="1"/>
  <c r="W632" i="7" s="1"/>
  <c r="N632" i="7"/>
  <c r="M632" i="7"/>
  <c r="L632" i="7"/>
  <c r="V632" i="7" s="1"/>
  <c r="T631" i="7"/>
  <c r="O631" i="7"/>
  <c r="U631" i="7" s="1"/>
  <c r="W631" i="7" s="1"/>
  <c r="N631" i="7"/>
  <c r="M631" i="7"/>
  <c r="L631" i="7"/>
  <c r="V631" i="7" s="1"/>
  <c r="U630" i="7"/>
  <c r="O630" i="7"/>
  <c r="N630" i="7"/>
  <c r="T630" i="7" s="1"/>
  <c r="V630" i="7" s="1"/>
  <c r="M630" i="7"/>
  <c r="W630" i="7" s="1"/>
  <c r="L630" i="7"/>
  <c r="R628" i="7"/>
  <c r="Q628" i="7"/>
  <c r="U626" i="7"/>
  <c r="O626" i="7"/>
  <c r="N626" i="7"/>
  <c r="T626" i="7" s="1"/>
  <c r="V626" i="7" s="1"/>
  <c r="M626" i="7"/>
  <c r="W626" i="7" s="1"/>
  <c r="L626" i="7"/>
  <c r="U625" i="7"/>
  <c r="O625" i="7"/>
  <c r="N625" i="7"/>
  <c r="T625" i="7" s="1"/>
  <c r="V625" i="7" s="1"/>
  <c r="M625" i="7"/>
  <c r="W625" i="7" s="1"/>
  <c r="L625" i="7"/>
  <c r="U624" i="7"/>
  <c r="O624" i="7"/>
  <c r="N624" i="7"/>
  <c r="T624" i="7" s="1"/>
  <c r="V624" i="7" s="1"/>
  <c r="M624" i="7"/>
  <c r="W624" i="7" s="1"/>
  <c r="L624" i="7"/>
  <c r="U623" i="7"/>
  <c r="O623" i="7"/>
  <c r="N623" i="7"/>
  <c r="T623" i="7" s="1"/>
  <c r="V623" i="7" s="1"/>
  <c r="M623" i="7"/>
  <c r="W623" i="7" s="1"/>
  <c r="L623" i="7"/>
  <c r="U622" i="7"/>
  <c r="O622" i="7"/>
  <c r="N622" i="7"/>
  <c r="T622" i="7" s="1"/>
  <c r="V622" i="7" s="1"/>
  <c r="M622" i="7"/>
  <c r="W622" i="7" s="1"/>
  <c r="L622" i="7"/>
  <c r="U621" i="7"/>
  <c r="O621" i="7"/>
  <c r="N621" i="7"/>
  <c r="T621" i="7" s="1"/>
  <c r="V621" i="7" s="1"/>
  <c r="M621" i="7"/>
  <c r="W621" i="7" s="1"/>
  <c r="L621" i="7"/>
  <c r="U620" i="7"/>
  <c r="O620" i="7"/>
  <c r="N620" i="7"/>
  <c r="T620" i="7" s="1"/>
  <c r="V620" i="7" s="1"/>
  <c r="M620" i="7"/>
  <c r="W620" i="7" s="1"/>
  <c r="L620" i="7"/>
  <c r="U619" i="7"/>
  <c r="O619" i="7"/>
  <c r="N619" i="7"/>
  <c r="T619" i="7" s="1"/>
  <c r="V619" i="7" s="1"/>
  <c r="M619" i="7"/>
  <c r="W619" i="7" s="1"/>
  <c r="L619" i="7"/>
  <c r="T618" i="7"/>
  <c r="O618" i="7"/>
  <c r="U618" i="7" s="1"/>
  <c r="W618" i="7" s="1"/>
  <c r="Z618" i="7" s="1"/>
  <c r="N618" i="7"/>
  <c r="M618" i="7"/>
  <c r="L618" i="7"/>
  <c r="V618" i="7" s="1"/>
  <c r="Y618" i="7" s="1"/>
  <c r="S616" i="7"/>
  <c r="P616" i="7"/>
  <c r="T614" i="7"/>
  <c r="O614" i="7"/>
  <c r="U614" i="7" s="1"/>
  <c r="W614" i="7" s="1"/>
  <c r="N614" i="7"/>
  <c r="M614" i="7"/>
  <c r="L614" i="7"/>
  <c r="V614" i="7" s="1"/>
  <c r="T613" i="7"/>
  <c r="O613" i="7"/>
  <c r="U613" i="7" s="1"/>
  <c r="W613" i="7" s="1"/>
  <c r="N613" i="7"/>
  <c r="M613" i="7"/>
  <c r="L613" i="7"/>
  <c r="V613" i="7" s="1"/>
  <c r="T612" i="7"/>
  <c r="O612" i="7"/>
  <c r="U612" i="7" s="1"/>
  <c r="W612" i="7" s="1"/>
  <c r="N612" i="7"/>
  <c r="M612" i="7"/>
  <c r="L612" i="7"/>
  <c r="V612" i="7" s="1"/>
  <c r="T611" i="7"/>
  <c r="O611" i="7"/>
  <c r="U611" i="7" s="1"/>
  <c r="W611" i="7" s="1"/>
  <c r="N611" i="7"/>
  <c r="M611" i="7"/>
  <c r="L611" i="7"/>
  <c r="V611" i="7" s="1"/>
  <c r="T610" i="7"/>
  <c r="O610" i="7"/>
  <c r="U610" i="7" s="1"/>
  <c r="W610" i="7" s="1"/>
  <c r="N610" i="7"/>
  <c r="M610" i="7"/>
  <c r="L610" i="7"/>
  <c r="V610" i="7" s="1"/>
  <c r="W609" i="7"/>
  <c r="T609" i="7"/>
  <c r="O609" i="7"/>
  <c r="U609" i="7" s="1"/>
  <c r="N609" i="7"/>
  <c r="M609" i="7"/>
  <c r="L609" i="7"/>
  <c r="V609" i="7" s="1"/>
  <c r="T608" i="7"/>
  <c r="O608" i="7"/>
  <c r="U608" i="7" s="1"/>
  <c r="W608" i="7" s="1"/>
  <c r="N608" i="7"/>
  <c r="M608" i="7"/>
  <c r="L608" i="7"/>
  <c r="V608" i="7" s="1"/>
  <c r="W607" i="7"/>
  <c r="T607" i="7"/>
  <c r="O607" i="7"/>
  <c r="U607" i="7" s="1"/>
  <c r="N607" i="7"/>
  <c r="M607" i="7"/>
  <c r="L607" i="7"/>
  <c r="V607" i="7" s="1"/>
  <c r="U606" i="7"/>
  <c r="O606" i="7"/>
  <c r="N606" i="7"/>
  <c r="M606" i="7"/>
  <c r="L606" i="7"/>
  <c r="Q604" i="7"/>
  <c r="U602" i="7"/>
  <c r="O602" i="7"/>
  <c r="N602" i="7"/>
  <c r="T602" i="7" s="1"/>
  <c r="V602" i="7" s="1"/>
  <c r="M602" i="7"/>
  <c r="L602" i="7"/>
  <c r="U601" i="7"/>
  <c r="O601" i="7"/>
  <c r="N601" i="7"/>
  <c r="T601" i="7" s="1"/>
  <c r="V601" i="7" s="1"/>
  <c r="M601" i="7"/>
  <c r="L601" i="7"/>
  <c r="U600" i="7"/>
  <c r="O600" i="7"/>
  <c r="N600" i="7"/>
  <c r="T600" i="7" s="1"/>
  <c r="V600" i="7" s="1"/>
  <c r="M600" i="7"/>
  <c r="L600" i="7"/>
  <c r="U599" i="7"/>
  <c r="O599" i="7"/>
  <c r="N599" i="7"/>
  <c r="T599" i="7" s="1"/>
  <c r="V599" i="7" s="1"/>
  <c r="M599" i="7"/>
  <c r="L599" i="7"/>
  <c r="U598" i="7"/>
  <c r="O598" i="7"/>
  <c r="N598" i="7"/>
  <c r="T598" i="7" s="1"/>
  <c r="V598" i="7" s="1"/>
  <c r="M598" i="7"/>
  <c r="L598" i="7"/>
  <c r="U597" i="7"/>
  <c r="O597" i="7"/>
  <c r="N597" i="7"/>
  <c r="T597" i="7" s="1"/>
  <c r="V597" i="7" s="1"/>
  <c r="M597" i="7"/>
  <c r="L597" i="7"/>
  <c r="U596" i="7"/>
  <c r="O596" i="7"/>
  <c r="N596" i="7"/>
  <c r="T596" i="7" s="1"/>
  <c r="V596" i="7" s="1"/>
  <c r="M596" i="7"/>
  <c r="L596" i="7"/>
  <c r="U595" i="7"/>
  <c r="O595" i="7"/>
  <c r="N595" i="7"/>
  <c r="T595" i="7" s="1"/>
  <c r="V595" i="7" s="1"/>
  <c r="M595" i="7"/>
  <c r="L595" i="7"/>
  <c r="T594" i="7"/>
  <c r="O594" i="7"/>
  <c r="N594" i="7"/>
  <c r="M594" i="7"/>
  <c r="L594" i="7"/>
  <c r="S592" i="7"/>
  <c r="P592" i="7"/>
  <c r="T590" i="7"/>
  <c r="O590" i="7"/>
  <c r="U590" i="7" s="1"/>
  <c r="W590" i="7" s="1"/>
  <c r="N590" i="7"/>
  <c r="M590" i="7"/>
  <c r="L590" i="7"/>
  <c r="V590" i="7" s="1"/>
  <c r="W589" i="7"/>
  <c r="T589" i="7"/>
  <c r="O589" i="7"/>
  <c r="U589" i="7" s="1"/>
  <c r="N589" i="7"/>
  <c r="M589" i="7"/>
  <c r="L589" i="7"/>
  <c r="V589" i="7" s="1"/>
  <c r="T588" i="7"/>
  <c r="O588" i="7"/>
  <c r="U588" i="7" s="1"/>
  <c r="W588" i="7" s="1"/>
  <c r="N588" i="7"/>
  <c r="M588" i="7"/>
  <c r="L588" i="7"/>
  <c r="V588" i="7" s="1"/>
  <c r="W587" i="7"/>
  <c r="T587" i="7"/>
  <c r="O587" i="7"/>
  <c r="U587" i="7" s="1"/>
  <c r="N587" i="7"/>
  <c r="M587" i="7"/>
  <c r="L587" i="7"/>
  <c r="V587" i="7" s="1"/>
  <c r="T586" i="7"/>
  <c r="O586" i="7"/>
  <c r="U586" i="7" s="1"/>
  <c r="W586" i="7" s="1"/>
  <c r="N586" i="7"/>
  <c r="M586" i="7"/>
  <c r="L586" i="7"/>
  <c r="V586" i="7" s="1"/>
  <c r="W585" i="7"/>
  <c r="T585" i="7"/>
  <c r="O585" i="7"/>
  <c r="U585" i="7" s="1"/>
  <c r="N585" i="7"/>
  <c r="M585" i="7"/>
  <c r="L585" i="7"/>
  <c r="V585" i="7" s="1"/>
  <c r="T584" i="7"/>
  <c r="O584" i="7"/>
  <c r="U584" i="7" s="1"/>
  <c r="W584" i="7" s="1"/>
  <c r="N584" i="7"/>
  <c r="M584" i="7"/>
  <c r="L584" i="7"/>
  <c r="V584" i="7" s="1"/>
  <c r="W583" i="7"/>
  <c r="T583" i="7"/>
  <c r="O583" i="7"/>
  <c r="U583" i="7" s="1"/>
  <c r="N583" i="7"/>
  <c r="M583" i="7"/>
  <c r="L583" i="7"/>
  <c r="V583" i="7" s="1"/>
  <c r="U582" i="7"/>
  <c r="O582" i="7"/>
  <c r="N582" i="7"/>
  <c r="M582" i="7"/>
  <c r="L582" i="7"/>
  <c r="R580" i="7"/>
  <c r="Q580" i="7"/>
  <c r="U578" i="7"/>
  <c r="O578" i="7"/>
  <c r="N578" i="7"/>
  <c r="T578" i="7" s="1"/>
  <c r="V578" i="7" s="1"/>
  <c r="M578" i="7"/>
  <c r="L578" i="7"/>
  <c r="V577" i="7"/>
  <c r="U577" i="7"/>
  <c r="O577" i="7"/>
  <c r="N577" i="7"/>
  <c r="T577" i="7" s="1"/>
  <c r="M577" i="7"/>
  <c r="L577" i="7"/>
  <c r="U576" i="7"/>
  <c r="O576" i="7"/>
  <c r="N576" i="7"/>
  <c r="T576" i="7" s="1"/>
  <c r="V576" i="7" s="1"/>
  <c r="M576" i="7"/>
  <c r="L576" i="7"/>
  <c r="V575" i="7"/>
  <c r="U575" i="7"/>
  <c r="O575" i="7"/>
  <c r="N575" i="7"/>
  <c r="T575" i="7" s="1"/>
  <c r="M575" i="7"/>
  <c r="L575" i="7"/>
  <c r="U574" i="7"/>
  <c r="O574" i="7"/>
  <c r="N574" i="7"/>
  <c r="T574" i="7" s="1"/>
  <c r="V574" i="7" s="1"/>
  <c r="M574" i="7"/>
  <c r="L574" i="7"/>
  <c r="V573" i="7"/>
  <c r="U573" i="7"/>
  <c r="O573" i="7"/>
  <c r="N573" i="7"/>
  <c r="T573" i="7" s="1"/>
  <c r="M573" i="7"/>
  <c r="L573" i="7"/>
  <c r="U572" i="7"/>
  <c r="O572" i="7"/>
  <c r="N572" i="7"/>
  <c r="T572" i="7" s="1"/>
  <c r="V572" i="7" s="1"/>
  <c r="M572" i="7"/>
  <c r="L572" i="7"/>
  <c r="V571" i="7"/>
  <c r="U571" i="7"/>
  <c r="O571" i="7"/>
  <c r="N571" i="7"/>
  <c r="T571" i="7" s="1"/>
  <c r="M571" i="7"/>
  <c r="L571" i="7"/>
  <c r="T570" i="7"/>
  <c r="O570" i="7"/>
  <c r="N570" i="7"/>
  <c r="M570" i="7"/>
  <c r="L570" i="7"/>
  <c r="P568" i="7" s="1"/>
  <c r="S568" i="7"/>
  <c r="T566" i="7"/>
  <c r="O566" i="7"/>
  <c r="U566" i="7" s="1"/>
  <c r="W566" i="7" s="1"/>
  <c r="N566" i="7"/>
  <c r="M566" i="7"/>
  <c r="L566" i="7"/>
  <c r="V566" i="7" s="1"/>
  <c r="W565" i="7"/>
  <c r="T565" i="7"/>
  <c r="O565" i="7"/>
  <c r="U565" i="7" s="1"/>
  <c r="N565" i="7"/>
  <c r="M565" i="7"/>
  <c r="L565" i="7"/>
  <c r="V565" i="7" s="1"/>
  <c r="T564" i="7"/>
  <c r="O564" i="7"/>
  <c r="U564" i="7" s="1"/>
  <c r="W564" i="7" s="1"/>
  <c r="N564" i="7"/>
  <c r="M564" i="7"/>
  <c r="L564" i="7"/>
  <c r="V564" i="7" s="1"/>
  <c r="W563" i="7"/>
  <c r="T563" i="7"/>
  <c r="O563" i="7"/>
  <c r="U563" i="7" s="1"/>
  <c r="N563" i="7"/>
  <c r="M563" i="7"/>
  <c r="L563" i="7"/>
  <c r="V563" i="7" s="1"/>
  <c r="T562" i="7"/>
  <c r="O562" i="7"/>
  <c r="U562" i="7" s="1"/>
  <c r="W562" i="7" s="1"/>
  <c r="N562" i="7"/>
  <c r="M562" i="7"/>
  <c r="L562" i="7"/>
  <c r="V562" i="7" s="1"/>
  <c r="W561" i="7"/>
  <c r="T561" i="7"/>
  <c r="O561" i="7"/>
  <c r="U561" i="7" s="1"/>
  <c r="N561" i="7"/>
  <c r="M561" i="7"/>
  <c r="L561" i="7"/>
  <c r="V561" i="7" s="1"/>
  <c r="T560" i="7"/>
  <c r="O560" i="7"/>
  <c r="U560" i="7" s="1"/>
  <c r="W560" i="7" s="1"/>
  <c r="N560" i="7"/>
  <c r="M560" i="7"/>
  <c r="L560" i="7"/>
  <c r="V560" i="7" s="1"/>
  <c r="W559" i="7"/>
  <c r="T559" i="7"/>
  <c r="O559" i="7"/>
  <c r="U559" i="7" s="1"/>
  <c r="N559" i="7"/>
  <c r="M559" i="7"/>
  <c r="L559" i="7"/>
  <c r="V559" i="7" s="1"/>
  <c r="U558" i="7"/>
  <c r="O558" i="7"/>
  <c r="N558" i="7"/>
  <c r="M558" i="7"/>
  <c r="L558" i="7"/>
  <c r="U554" i="7"/>
  <c r="O554" i="7"/>
  <c r="N554" i="7"/>
  <c r="T554" i="7" s="1"/>
  <c r="V554" i="7" s="1"/>
  <c r="M554" i="7"/>
  <c r="L554" i="7"/>
  <c r="U553" i="7"/>
  <c r="O553" i="7"/>
  <c r="N553" i="7"/>
  <c r="T553" i="7" s="1"/>
  <c r="V553" i="7" s="1"/>
  <c r="M553" i="7"/>
  <c r="L553" i="7"/>
  <c r="U552" i="7"/>
  <c r="O552" i="7"/>
  <c r="N552" i="7"/>
  <c r="T552" i="7" s="1"/>
  <c r="V552" i="7" s="1"/>
  <c r="M552" i="7"/>
  <c r="L552" i="7"/>
  <c r="U551" i="7"/>
  <c r="O551" i="7"/>
  <c r="N551" i="7"/>
  <c r="T551" i="7" s="1"/>
  <c r="V551" i="7" s="1"/>
  <c r="M551" i="7"/>
  <c r="L551" i="7"/>
  <c r="U550" i="7"/>
  <c r="O550" i="7"/>
  <c r="N550" i="7"/>
  <c r="T550" i="7" s="1"/>
  <c r="V550" i="7" s="1"/>
  <c r="M550" i="7"/>
  <c r="L550" i="7"/>
  <c r="U549" i="7"/>
  <c r="O549" i="7"/>
  <c r="N549" i="7"/>
  <c r="T549" i="7" s="1"/>
  <c r="V549" i="7" s="1"/>
  <c r="M549" i="7"/>
  <c r="L549" i="7"/>
  <c r="U548" i="7"/>
  <c r="O548" i="7"/>
  <c r="N548" i="7"/>
  <c r="T548" i="7" s="1"/>
  <c r="V548" i="7" s="1"/>
  <c r="M548" i="7"/>
  <c r="L548" i="7"/>
  <c r="U547" i="7"/>
  <c r="O547" i="7"/>
  <c r="N547" i="7"/>
  <c r="T547" i="7" s="1"/>
  <c r="V547" i="7" s="1"/>
  <c r="M547" i="7"/>
  <c r="L547" i="7"/>
  <c r="T546" i="7"/>
  <c r="O546" i="7"/>
  <c r="N546" i="7"/>
  <c r="M546" i="7"/>
  <c r="L546" i="7"/>
  <c r="S544" i="7"/>
  <c r="W542" i="7"/>
  <c r="T542" i="7"/>
  <c r="O542" i="7"/>
  <c r="U542" i="7" s="1"/>
  <c r="N542" i="7"/>
  <c r="M542" i="7"/>
  <c r="L542" i="7"/>
  <c r="V542" i="7" s="1"/>
  <c r="T541" i="7"/>
  <c r="O541" i="7"/>
  <c r="U541" i="7" s="1"/>
  <c r="W541" i="7" s="1"/>
  <c r="N541" i="7"/>
  <c r="M541" i="7"/>
  <c r="L541" i="7"/>
  <c r="V541" i="7" s="1"/>
  <c r="W540" i="7"/>
  <c r="T540" i="7"/>
  <c r="O540" i="7"/>
  <c r="U540" i="7" s="1"/>
  <c r="N540" i="7"/>
  <c r="M540" i="7"/>
  <c r="L540" i="7"/>
  <c r="V540" i="7" s="1"/>
  <c r="T539" i="7"/>
  <c r="O539" i="7"/>
  <c r="U539" i="7" s="1"/>
  <c r="W539" i="7" s="1"/>
  <c r="N539" i="7"/>
  <c r="M539" i="7"/>
  <c r="L539" i="7"/>
  <c r="V539" i="7" s="1"/>
  <c r="W538" i="7"/>
  <c r="T538" i="7"/>
  <c r="O538" i="7"/>
  <c r="U538" i="7" s="1"/>
  <c r="N538" i="7"/>
  <c r="M538" i="7"/>
  <c r="L538" i="7"/>
  <c r="V538" i="7" s="1"/>
  <c r="T537" i="7"/>
  <c r="O537" i="7"/>
  <c r="U537" i="7" s="1"/>
  <c r="W537" i="7" s="1"/>
  <c r="N537" i="7"/>
  <c r="M537" i="7"/>
  <c r="L537" i="7"/>
  <c r="V537" i="7" s="1"/>
  <c r="W536" i="7"/>
  <c r="T536" i="7"/>
  <c r="O536" i="7"/>
  <c r="U536" i="7" s="1"/>
  <c r="N536" i="7"/>
  <c r="M536" i="7"/>
  <c r="L536" i="7"/>
  <c r="V536" i="7" s="1"/>
  <c r="T535" i="7"/>
  <c r="O535" i="7"/>
  <c r="U535" i="7" s="1"/>
  <c r="W535" i="7" s="1"/>
  <c r="N535" i="7"/>
  <c r="M535" i="7"/>
  <c r="L535" i="7"/>
  <c r="V535" i="7" s="1"/>
  <c r="U534" i="7"/>
  <c r="O534" i="7"/>
  <c r="N534" i="7"/>
  <c r="M534" i="7"/>
  <c r="L534" i="7"/>
  <c r="Q532" i="7"/>
  <c r="U530" i="7"/>
  <c r="O530" i="7"/>
  <c r="N530" i="7"/>
  <c r="T530" i="7" s="1"/>
  <c r="V530" i="7" s="1"/>
  <c r="M530" i="7"/>
  <c r="L530" i="7"/>
  <c r="U529" i="7"/>
  <c r="O529" i="7"/>
  <c r="N529" i="7"/>
  <c r="T529" i="7" s="1"/>
  <c r="V529" i="7" s="1"/>
  <c r="M529" i="7"/>
  <c r="L529" i="7"/>
  <c r="U528" i="7"/>
  <c r="O528" i="7"/>
  <c r="N528" i="7"/>
  <c r="T528" i="7" s="1"/>
  <c r="V528" i="7" s="1"/>
  <c r="M528" i="7"/>
  <c r="L528" i="7"/>
  <c r="U527" i="7"/>
  <c r="O527" i="7"/>
  <c r="N527" i="7"/>
  <c r="T527" i="7" s="1"/>
  <c r="V527" i="7" s="1"/>
  <c r="M527" i="7"/>
  <c r="L527" i="7"/>
  <c r="U526" i="7"/>
  <c r="O526" i="7"/>
  <c r="N526" i="7"/>
  <c r="T526" i="7" s="1"/>
  <c r="V526" i="7" s="1"/>
  <c r="M526" i="7"/>
  <c r="L526" i="7"/>
  <c r="U525" i="7"/>
  <c r="O525" i="7"/>
  <c r="N525" i="7"/>
  <c r="T525" i="7" s="1"/>
  <c r="V525" i="7" s="1"/>
  <c r="M525" i="7"/>
  <c r="L525" i="7"/>
  <c r="U524" i="7"/>
  <c r="O524" i="7"/>
  <c r="N524" i="7"/>
  <c r="T524" i="7" s="1"/>
  <c r="V524" i="7" s="1"/>
  <c r="M524" i="7"/>
  <c r="L524" i="7"/>
  <c r="U523" i="7"/>
  <c r="O523" i="7"/>
  <c r="N523" i="7"/>
  <c r="T523" i="7" s="1"/>
  <c r="V523" i="7" s="1"/>
  <c r="M523" i="7"/>
  <c r="L523" i="7"/>
  <c r="T522" i="7"/>
  <c r="O522" i="7"/>
  <c r="N522" i="7"/>
  <c r="M522" i="7"/>
  <c r="L522" i="7"/>
  <c r="P520" i="7" s="1"/>
  <c r="S520" i="7"/>
  <c r="W518" i="7"/>
  <c r="T518" i="7"/>
  <c r="O518" i="7"/>
  <c r="U518" i="7" s="1"/>
  <c r="N518" i="7"/>
  <c r="M518" i="7"/>
  <c r="L518" i="7"/>
  <c r="V518" i="7" s="1"/>
  <c r="T517" i="7"/>
  <c r="O517" i="7"/>
  <c r="U517" i="7" s="1"/>
  <c r="W517" i="7" s="1"/>
  <c r="N517" i="7"/>
  <c r="M517" i="7"/>
  <c r="L517" i="7"/>
  <c r="V517" i="7" s="1"/>
  <c r="W516" i="7"/>
  <c r="O516" i="7"/>
  <c r="U516" i="7" s="1"/>
  <c r="N516" i="7"/>
  <c r="T516" i="7" s="1"/>
  <c r="M516" i="7"/>
  <c r="L516" i="7"/>
  <c r="V516" i="7" s="1"/>
  <c r="O515" i="7"/>
  <c r="U515" i="7" s="1"/>
  <c r="W515" i="7" s="1"/>
  <c r="N515" i="7"/>
  <c r="T515" i="7" s="1"/>
  <c r="V515" i="7" s="1"/>
  <c r="M515" i="7"/>
  <c r="L515" i="7"/>
  <c r="W514" i="7"/>
  <c r="T514" i="7"/>
  <c r="O514" i="7"/>
  <c r="U514" i="7" s="1"/>
  <c r="N514" i="7"/>
  <c r="M514" i="7"/>
  <c r="L514" i="7"/>
  <c r="V514" i="7" s="1"/>
  <c r="T513" i="7"/>
  <c r="O513" i="7"/>
  <c r="U513" i="7" s="1"/>
  <c r="N513" i="7"/>
  <c r="M513" i="7"/>
  <c r="W513" i="7" s="1"/>
  <c r="L513" i="7"/>
  <c r="V513" i="7" s="1"/>
  <c r="T512" i="7"/>
  <c r="O512" i="7"/>
  <c r="U512" i="7" s="1"/>
  <c r="W512" i="7" s="1"/>
  <c r="N512" i="7"/>
  <c r="M512" i="7"/>
  <c r="L512" i="7"/>
  <c r="V512" i="7" s="1"/>
  <c r="T511" i="7"/>
  <c r="O511" i="7"/>
  <c r="U511" i="7" s="1"/>
  <c r="W511" i="7" s="1"/>
  <c r="N511" i="7"/>
  <c r="M511" i="7"/>
  <c r="L511" i="7"/>
  <c r="V511" i="7" s="1"/>
  <c r="U510" i="7"/>
  <c r="O510" i="7"/>
  <c r="N510" i="7"/>
  <c r="T510" i="7" s="1"/>
  <c r="V510" i="7" s="1"/>
  <c r="Y510" i="7" s="1"/>
  <c r="M510" i="7"/>
  <c r="W510" i="7" s="1"/>
  <c r="L510" i="7"/>
  <c r="Q508" i="7"/>
  <c r="U506" i="7"/>
  <c r="O506" i="7"/>
  <c r="N506" i="7"/>
  <c r="T506" i="7" s="1"/>
  <c r="V506" i="7" s="1"/>
  <c r="M506" i="7"/>
  <c r="W506" i="7" s="1"/>
  <c r="L506" i="7"/>
  <c r="U505" i="7"/>
  <c r="O505" i="7"/>
  <c r="N505" i="7"/>
  <c r="T505" i="7" s="1"/>
  <c r="V505" i="7" s="1"/>
  <c r="M505" i="7"/>
  <c r="W505" i="7" s="1"/>
  <c r="L505" i="7"/>
  <c r="U504" i="7"/>
  <c r="O504" i="7"/>
  <c r="N504" i="7"/>
  <c r="T504" i="7" s="1"/>
  <c r="V504" i="7" s="1"/>
  <c r="M504" i="7"/>
  <c r="W504" i="7" s="1"/>
  <c r="L504" i="7"/>
  <c r="U503" i="7"/>
  <c r="O503" i="7"/>
  <c r="N503" i="7"/>
  <c r="T503" i="7" s="1"/>
  <c r="V503" i="7" s="1"/>
  <c r="M503" i="7"/>
  <c r="W503" i="7" s="1"/>
  <c r="L503" i="7"/>
  <c r="U502" i="7"/>
  <c r="O502" i="7"/>
  <c r="N502" i="7"/>
  <c r="T502" i="7" s="1"/>
  <c r="V502" i="7" s="1"/>
  <c r="M502" i="7"/>
  <c r="W502" i="7" s="1"/>
  <c r="L502" i="7"/>
  <c r="U501" i="7"/>
  <c r="O501" i="7"/>
  <c r="N501" i="7"/>
  <c r="T501" i="7" s="1"/>
  <c r="V501" i="7" s="1"/>
  <c r="M501" i="7"/>
  <c r="W501" i="7" s="1"/>
  <c r="L501" i="7"/>
  <c r="U500" i="7"/>
  <c r="O500" i="7"/>
  <c r="N500" i="7"/>
  <c r="T500" i="7" s="1"/>
  <c r="V500" i="7" s="1"/>
  <c r="M500" i="7"/>
  <c r="W500" i="7" s="1"/>
  <c r="L500" i="7"/>
  <c r="U499" i="7"/>
  <c r="O499" i="7"/>
  <c r="N499" i="7"/>
  <c r="T499" i="7" s="1"/>
  <c r="V499" i="7" s="1"/>
  <c r="M499" i="7"/>
  <c r="W499" i="7" s="1"/>
  <c r="L499" i="7"/>
  <c r="T498" i="7"/>
  <c r="O498" i="7"/>
  <c r="U498" i="7" s="1"/>
  <c r="W498" i="7" s="1"/>
  <c r="N498" i="7"/>
  <c r="M498" i="7"/>
  <c r="L498" i="7"/>
  <c r="V498" i="7" s="1"/>
  <c r="Y498" i="7" s="1"/>
  <c r="S496" i="7"/>
  <c r="R496" i="7"/>
  <c r="P496" i="7"/>
  <c r="O494" i="7"/>
  <c r="U494" i="7" s="1"/>
  <c r="W494" i="7" s="1"/>
  <c r="N494" i="7"/>
  <c r="T494" i="7" s="1"/>
  <c r="M494" i="7"/>
  <c r="L494" i="7"/>
  <c r="O493" i="7"/>
  <c r="U493" i="7" s="1"/>
  <c r="W493" i="7" s="1"/>
  <c r="N493" i="7"/>
  <c r="T493" i="7" s="1"/>
  <c r="M493" i="7"/>
  <c r="L493" i="7"/>
  <c r="O492" i="7"/>
  <c r="U492" i="7" s="1"/>
  <c r="W492" i="7" s="1"/>
  <c r="N492" i="7"/>
  <c r="T492" i="7" s="1"/>
  <c r="M492" i="7"/>
  <c r="L492" i="7"/>
  <c r="O491" i="7"/>
  <c r="U491" i="7" s="1"/>
  <c r="W491" i="7" s="1"/>
  <c r="N491" i="7"/>
  <c r="T491" i="7" s="1"/>
  <c r="M491" i="7"/>
  <c r="L491" i="7"/>
  <c r="O490" i="7"/>
  <c r="U490" i="7" s="1"/>
  <c r="W490" i="7" s="1"/>
  <c r="N490" i="7"/>
  <c r="T490" i="7" s="1"/>
  <c r="M490" i="7"/>
  <c r="L490" i="7"/>
  <c r="O489" i="7"/>
  <c r="U489" i="7" s="1"/>
  <c r="W489" i="7" s="1"/>
  <c r="N489" i="7"/>
  <c r="T489" i="7" s="1"/>
  <c r="M489" i="7"/>
  <c r="L489" i="7"/>
  <c r="O488" i="7"/>
  <c r="U488" i="7" s="1"/>
  <c r="W488" i="7" s="1"/>
  <c r="N488" i="7"/>
  <c r="T488" i="7" s="1"/>
  <c r="M488" i="7"/>
  <c r="L488" i="7"/>
  <c r="O487" i="7"/>
  <c r="U487" i="7" s="1"/>
  <c r="W487" i="7" s="1"/>
  <c r="N487" i="7"/>
  <c r="T487" i="7" s="1"/>
  <c r="V487" i="7" s="1"/>
  <c r="M487" i="7"/>
  <c r="L487" i="7"/>
  <c r="U486" i="7"/>
  <c r="T486" i="7"/>
  <c r="O486" i="7"/>
  <c r="N486" i="7"/>
  <c r="M486" i="7"/>
  <c r="W486" i="7" s="1"/>
  <c r="Z486" i="7" s="1"/>
  <c r="L486" i="7"/>
  <c r="V486" i="7" s="1"/>
  <c r="R484" i="7"/>
  <c r="Q484" i="7"/>
  <c r="P484" i="7"/>
  <c r="U482" i="7"/>
  <c r="T482" i="7"/>
  <c r="O482" i="7"/>
  <c r="N482" i="7"/>
  <c r="M482" i="7"/>
  <c r="W482" i="7" s="1"/>
  <c r="L482" i="7"/>
  <c r="V482" i="7" s="1"/>
  <c r="U481" i="7"/>
  <c r="T481" i="7"/>
  <c r="O481" i="7"/>
  <c r="N481" i="7"/>
  <c r="M481" i="7"/>
  <c r="W481" i="7" s="1"/>
  <c r="L481" i="7"/>
  <c r="V481" i="7" s="1"/>
  <c r="U480" i="7"/>
  <c r="T480" i="7"/>
  <c r="O480" i="7"/>
  <c r="N480" i="7"/>
  <c r="M480" i="7"/>
  <c r="W480" i="7" s="1"/>
  <c r="L480" i="7"/>
  <c r="V480" i="7" s="1"/>
  <c r="U479" i="7"/>
  <c r="T479" i="7"/>
  <c r="O479" i="7"/>
  <c r="N479" i="7"/>
  <c r="M479" i="7"/>
  <c r="W479" i="7" s="1"/>
  <c r="L479" i="7"/>
  <c r="V479" i="7" s="1"/>
  <c r="U478" i="7"/>
  <c r="T478" i="7"/>
  <c r="O478" i="7"/>
  <c r="N478" i="7"/>
  <c r="M478" i="7"/>
  <c r="W478" i="7" s="1"/>
  <c r="L478" i="7"/>
  <c r="V478" i="7" s="1"/>
  <c r="U477" i="7"/>
  <c r="T477" i="7"/>
  <c r="O477" i="7"/>
  <c r="N477" i="7"/>
  <c r="M477" i="7"/>
  <c r="W477" i="7" s="1"/>
  <c r="L477" i="7"/>
  <c r="V477" i="7" s="1"/>
  <c r="U476" i="7"/>
  <c r="T476" i="7"/>
  <c r="O476" i="7"/>
  <c r="N476" i="7"/>
  <c r="M476" i="7"/>
  <c r="W476" i="7" s="1"/>
  <c r="L476" i="7"/>
  <c r="V476" i="7" s="1"/>
  <c r="U475" i="7"/>
  <c r="T475" i="7"/>
  <c r="O475" i="7"/>
  <c r="N475" i="7"/>
  <c r="M475" i="7"/>
  <c r="W475" i="7" s="1"/>
  <c r="L475" i="7"/>
  <c r="V475" i="7" s="1"/>
  <c r="O474" i="7"/>
  <c r="U474" i="7" s="1"/>
  <c r="W474" i="7" s="1"/>
  <c r="Z474" i="7" s="1"/>
  <c r="N474" i="7"/>
  <c r="T474" i="7" s="1"/>
  <c r="V474" i="7" s="1"/>
  <c r="M474" i="7"/>
  <c r="L474" i="7"/>
  <c r="S472" i="7"/>
  <c r="R472" i="7"/>
  <c r="O470" i="7"/>
  <c r="U470" i="7" s="1"/>
  <c r="W470" i="7" s="1"/>
  <c r="N470" i="7"/>
  <c r="T470" i="7" s="1"/>
  <c r="V470" i="7" s="1"/>
  <c r="M470" i="7"/>
  <c r="L470" i="7"/>
  <c r="O469" i="7"/>
  <c r="U469" i="7" s="1"/>
  <c r="W469" i="7" s="1"/>
  <c r="N469" i="7"/>
  <c r="T469" i="7" s="1"/>
  <c r="V469" i="7" s="1"/>
  <c r="M469" i="7"/>
  <c r="L469" i="7"/>
  <c r="O468" i="7"/>
  <c r="U468" i="7" s="1"/>
  <c r="W468" i="7" s="1"/>
  <c r="N468" i="7"/>
  <c r="T468" i="7" s="1"/>
  <c r="V468" i="7" s="1"/>
  <c r="M468" i="7"/>
  <c r="L468" i="7"/>
  <c r="O467" i="7"/>
  <c r="U467" i="7" s="1"/>
  <c r="W467" i="7" s="1"/>
  <c r="N467" i="7"/>
  <c r="T467" i="7" s="1"/>
  <c r="V467" i="7" s="1"/>
  <c r="M467" i="7"/>
  <c r="L467" i="7"/>
  <c r="O466" i="7"/>
  <c r="U466" i="7" s="1"/>
  <c r="W466" i="7" s="1"/>
  <c r="N466" i="7"/>
  <c r="T466" i="7" s="1"/>
  <c r="V466" i="7" s="1"/>
  <c r="M466" i="7"/>
  <c r="L466" i="7"/>
  <c r="O465" i="7"/>
  <c r="U465" i="7" s="1"/>
  <c r="W465" i="7" s="1"/>
  <c r="N465" i="7"/>
  <c r="T465" i="7" s="1"/>
  <c r="V465" i="7" s="1"/>
  <c r="M465" i="7"/>
  <c r="L465" i="7"/>
  <c r="O464" i="7"/>
  <c r="U464" i="7" s="1"/>
  <c r="W464" i="7" s="1"/>
  <c r="N464" i="7"/>
  <c r="T464" i="7" s="1"/>
  <c r="V464" i="7" s="1"/>
  <c r="M464" i="7"/>
  <c r="L464" i="7"/>
  <c r="O463" i="7"/>
  <c r="U463" i="7" s="1"/>
  <c r="W463" i="7" s="1"/>
  <c r="N463" i="7"/>
  <c r="T463" i="7" s="1"/>
  <c r="V463" i="7" s="1"/>
  <c r="M463" i="7"/>
  <c r="L463" i="7"/>
  <c r="U462" i="7"/>
  <c r="T462" i="7"/>
  <c r="O462" i="7"/>
  <c r="N462" i="7"/>
  <c r="M462" i="7"/>
  <c r="W462" i="7" s="1"/>
  <c r="Z462" i="7" s="1"/>
  <c r="L462" i="7"/>
  <c r="V462" i="7" s="1"/>
  <c r="Y462" i="7" s="1"/>
  <c r="Q460" i="7"/>
  <c r="P460" i="7"/>
  <c r="U458" i="7"/>
  <c r="T458" i="7"/>
  <c r="O458" i="7"/>
  <c r="N458" i="7"/>
  <c r="M458" i="7"/>
  <c r="W458" i="7" s="1"/>
  <c r="L458" i="7"/>
  <c r="V458" i="7" s="1"/>
  <c r="U457" i="7"/>
  <c r="T457" i="7"/>
  <c r="O457" i="7"/>
  <c r="N457" i="7"/>
  <c r="M457" i="7"/>
  <c r="W457" i="7" s="1"/>
  <c r="L457" i="7"/>
  <c r="V457" i="7" s="1"/>
  <c r="U456" i="7"/>
  <c r="T456" i="7"/>
  <c r="O456" i="7"/>
  <c r="N456" i="7"/>
  <c r="M456" i="7"/>
  <c r="W456" i="7" s="1"/>
  <c r="L456" i="7"/>
  <c r="V456" i="7" s="1"/>
  <c r="U455" i="7"/>
  <c r="T455" i="7"/>
  <c r="O455" i="7"/>
  <c r="N455" i="7"/>
  <c r="M455" i="7"/>
  <c r="W455" i="7" s="1"/>
  <c r="L455" i="7"/>
  <c r="V455" i="7" s="1"/>
  <c r="U454" i="7"/>
  <c r="T454" i="7"/>
  <c r="O454" i="7"/>
  <c r="N454" i="7"/>
  <c r="M454" i="7"/>
  <c r="W454" i="7" s="1"/>
  <c r="L454" i="7"/>
  <c r="V454" i="7" s="1"/>
  <c r="U453" i="7"/>
  <c r="T453" i="7"/>
  <c r="O453" i="7"/>
  <c r="N453" i="7"/>
  <c r="M453" i="7"/>
  <c r="W453" i="7" s="1"/>
  <c r="L453" i="7"/>
  <c r="V453" i="7" s="1"/>
  <c r="U452" i="7"/>
  <c r="T452" i="7"/>
  <c r="O452" i="7"/>
  <c r="N452" i="7"/>
  <c r="M452" i="7"/>
  <c r="W452" i="7" s="1"/>
  <c r="L452" i="7"/>
  <c r="V452" i="7" s="1"/>
  <c r="U451" i="7"/>
  <c r="T451" i="7"/>
  <c r="O451" i="7"/>
  <c r="N451" i="7"/>
  <c r="M451" i="7"/>
  <c r="W451" i="7" s="1"/>
  <c r="L451" i="7"/>
  <c r="V451" i="7" s="1"/>
  <c r="O450" i="7"/>
  <c r="U450" i="7" s="1"/>
  <c r="W450" i="7" s="1"/>
  <c r="Z450" i="7" s="1"/>
  <c r="N450" i="7"/>
  <c r="T450" i="7" s="1"/>
  <c r="V450" i="7" s="1"/>
  <c r="Y450" i="7" s="1"/>
  <c r="M450" i="7"/>
  <c r="L450" i="7"/>
  <c r="S448" i="7"/>
  <c r="R448" i="7"/>
  <c r="O446" i="7"/>
  <c r="U446" i="7" s="1"/>
  <c r="W446" i="7" s="1"/>
  <c r="N446" i="7"/>
  <c r="T446" i="7" s="1"/>
  <c r="V446" i="7" s="1"/>
  <c r="M446" i="7"/>
  <c r="L446" i="7"/>
  <c r="O445" i="7"/>
  <c r="U445" i="7" s="1"/>
  <c r="W445" i="7" s="1"/>
  <c r="N445" i="7"/>
  <c r="T445" i="7" s="1"/>
  <c r="V445" i="7" s="1"/>
  <c r="M445" i="7"/>
  <c r="L445" i="7"/>
  <c r="O444" i="7"/>
  <c r="U444" i="7" s="1"/>
  <c r="W444" i="7" s="1"/>
  <c r="N444" i="7"/>
  <c r="T444" i="7" s="1"/>
  <c r="V444" i="7" s="1"/>
  <c r="M444" i="7"/>
  <c r="L444" i="7"/>
  <c r="O443" i="7"/>
  <c r="U443" i="7" s="1"/>
  <c r="W443" i="7" s="1"/>
  <c r="N443" i="7"/>
  <c r="T443" i="7" s="1"/>
  <c r="V443" i="7" s="1"/>
  <c r="M443" i="7"/>
  <c r="L443" i="7"/>
  <c r="O442" i="7"/>
  <c r="U442" i="7" s="1"/>
  <c r="W442" i="7" s="1"/>
  <c r="N442" i="7"/>
  <c r="T442" i="7" s="1"/>
  <c r="V442" i="7" s="1"/>
  <c r="M442" i="7"/>
  <c r="L442" i="7"/>
  <c r="O441" i="7"/>
  <c r="U441" i="7" s="1"/>
  <c r="W441" i="7" s="1"/>
  <c r="N441" i="7"/>
  <c r="T441" i="7" s="1"/>
  <c r="V441" i="7" s="1"/>
  <c r="M441" i="7"/>
  <c r="L441" i="7"/>
  <c r="O440" i="7"/>
  <c r="U440" i="7" s="1"/>
  <c r="W440" i="7" s="1"/>
  <c r="N440" i="7"/>
  <c r="T440" i="7" s="1"/>
  <c r="V440" i="7" s="1"/>
  <c r="M440" i="7"/>
  <c r="L440" i="7"/>
  <c r="O439" i="7"/>
  <c r="U439" i="7" s="1"/>
  <c r="W439" i="7" s="1"/>
  <c r="N439" i="7"/>
  <c r="T439" i="7" s="1"/>
  <c r="V439" i="7" s="1"/>
  <c r="M439" i="7"/>
  <c r="L439" i="7"/>
  <c r="U438" i="7"/>
  <c r="T438" i="7"/>
  <c r="O438" i="7"/>
  <c r="N438" i="7"/>
  <c r="M438" i="7"/>
  <c r="W438" i="7" s="1"/>
  <c r="Z438" i="7" s="1"/>
  <c r="L438" i="7"/>
  <c r="V438" i="7" s="1"/>
  <c r="Y438" i="7" s="1"/>
  <c r="Q436" i="7"/>
  <c r="P436" i="7"/>
  <c r="U434" i="7"/>
  <c r="T434" i="7"/>
  <c r="O434" i="7"/>
  <c r="N434" i="7"/>
  <c r="M434" i="7"/>
  <c r="W434" i="7" s="1"/>
  <c r="L434" i="7"/>
  <c r="V434" i="7" s="1"/>
  <c r="U433" i="7"/>
  <c r="T433" i="7"/>
  <c r="O433" i="7"/>
  <c r="N433" i="7"/>
  <c r="M433" i="7"/>
  <c r="W433" i="7" s="1"/>
  <c r="L433" i="7"/>
  <c r="V433" i="7" s="1"/>
  <c r="U432" i="7"/>
  <c r="T432" i="7"/>
  <c r="O432" i="7"/>
  <c r="N432" i="7"/>
  <c r="M432" i="7"/>
  <c r="W432" i="7" s="1"/>
  <c r="L432" i="7"/>
  <c r="V432" i="7" s="1"/>
  <c r="U431" i="7"/>
  <c r="T431" i="7"/>
  <c r="O431" i="7"/>
  <c r="N431" i="7"/>
  <c r="M431" i="7"/>
  <c r="W431" i="7" s="1"/>
  <c r="L431" i="7"/>
  <c r="V431" i="7" s="1"/>
  <c r="U430" i="7"/>
  <c r="T430" i="7"/>
  <c r="O430" i="7"/>
  <c r="N430" i="7"/>
  <c r="M430" i="7"/>
  <c r="W430" i="7" s="1"/>
  <c r="L430" i="7"/>
  <c r="V430" i="7" s="1"/>
  <c r="U429" i="7"/>
  <c r="T429" i="7"/>
  <c r="O429" i="7"/>
  <c r="N429" i="7"/>
  <c r="M429" i="7"/>
  <c r="W429" i="7" s="1"/>
  <c r="L429" i="7"/>
  <c r="V429" i="7" s="1"/>
  <c r="U428" i="7"/>
  <c r="T428" i="7"/>
  <c r="O428" i="7"/>
  <c r="N428" i="7"/>
  <c r="M428" i="7"/>
  <c r="W428" i="7" s="1"/>
  <c r="L428" i="7"/>
  <c r="V428" i="7" s="1"/>
  <c r="U427" i="7"/>
  <c r="T427" i="7"/>
  <c r="O427" i="7"/>
  <c r="N427" i="7"/>
  <c r="M427" i="7"/>
  <c r="W427" i="7" s="1"/>
  <c r="L427" i="7"/>
  <c r="V427" i="7" s="1"/>
  <c r="O426" i="7"/>
  <c r="U426" i="7" s="1"/>
  <c r="W426" i="7" s="1"/>
  <c r="Z426" i="7" s="1"/>
  <c r="N426" i="7"/>
  <c r="T426" i="7" s="1"/>
  <c r="V426" i="7" s="1"/>
  <c r="M426" i="7"/>
  <c r="L426" i="7"/>
  <c r="S424" i="7"/>
  <c r="R424" i="7"/>
  <c r="O422" i="7"/>
  <c r="U422" i="7" s="1"/>
  <c r="W422" i="7" s="1"/>
  <c r="N422" i="7"/>
  <c r="T422" i="7" s="1"/>
  <c r="V422" i="7" s="1"/>
  <c r="M422" i="7"/>
  <c r="L422" i="7"/>
  <c r="O421" i="7"/>
  <c r="U421" i="7" s="1"/>
  <c r="W421" i="7" s="1"/>
  <c r="N421" i="7"/>
  <c r="T421" i="7" s="1"/>
  <c r="V421" i="7" s="1"/>
  <c r="M421" i="7"/>
  <c r="L421" i="7"/>
  <c r="O420" i="7"/>
  <c r="U420" i="7" s="1"/>
  <c r="W420" i="7" s="1"/>
  <c r="N420" i="7"/>
  <c r="T420" i="7" s="1"/>
  <c r="V420" i="7" s="1"/>
  <c r="M420" i="7"/>
  <c r="L420" i="7"/>
  <c r="O419" i="7"/>
  <c r="U419" i="7" s="1"/>
  <c r="W419" i="7" s="1"/>
  <c r="N419" i="7"/>
  <c r="T419" i="7" s="1"/>
  <c r="V419" i="7" s="1"/>
  <c r="M419" i="7"/>
  <c r="L419" i="7"/>
  <c r="O418" i="7"/>
  <c r="U418" i="7" s="1"/>
  <c r="W418" i="7" s="1"/>
  <c r="N418" i="7"/>
  <c r="T418" i="7" s="1"/>
  <c r="V418" i="7" s="1"/>
  <c r="M418" i="7"/>
  <c r="L418" i="7"/>
  <c r="O417" i="7"/>
  <c r="U417" i="7" s="1"/>
  <c r="W417" i="7" s="1"/>
  <c r="N417" i="7"/>
  <c r="T417" i="7" s="1"/>
  <c r="V417" i="7" s="1"/>
  <c r="M417" i="7"/>
  <c r="L417" i="7"/>
  <c r="O416" i="7"/>
  <c r="U416" i="7" s="1"/>
  <c r="W416" i="7" s="1"/>
  <c r="N416" i="7"/>
  <c r="T416" i="7" s="1"/>
  <c r="V416" i="7" s="1"/>
  <c r="M416" i="7"/>
  <c r="L416" i="7"/>
  <c r="O415" i="7"/>
  <c r="U415" i="7" s="1"/>
  <c r="W415" i="7" s="1"/>
  <c r="N415" i="7"/>
  <c r="T415" i="7" s="1"/>
  <c r="V415" i="7" s="1"/>
  <c r="M415" i="7"/>
  <c r="L415" i="7"/>
  <c r="U414" i="7"/>
  <c r="T414" i="7"/>
  <c r="O414" i="7"/>
  <c r="N414" i="7"/>
  <c r="M414" i="7"/>
  <c r="W414" i="7" s="1"/>
  <c r="Z414" i="7" s="1"/>
  <c r="L414" i="7"/>
  <c r="V414" i="7" s="1"/>
  <c r="Y414" i="7" s="1"/>
  <c r="Q412" i="7"/>
  <c r="P412" i="7"/>
  <c r="U410" i="7"/>
  <c r="T410" i="7"/>
  <c r="O410" i="7"/>
  <c r="N410" i="7"/>
  <c r="M410" i="7"/>
  <c r="W410" i="7" s="1"/>
  <c r="L410" i="7"/>
  <c r="V410" i="7" s="1"/>
  <c r="U409" i="7"/>
  <c r="T409" i="7"/>
  <c r="O409" i="7"/>
  <c r="N409" i="7"/>
  <c r="M409" i="7"/>
  <c r="W409" i="7" s="1"/>
  <c r="L409" i="7"/>
  <c r="V409" i="7" s="1"/>
  <c r="U408" i="7"/>
  <c r="T408" i="7"/>
  <c r="O408" i="7"/>
  <c r="N408" i="7"/>
  <c r="M408" i="7"/>
  <c r="W408" i="7" s="1"/>
  <c r="L408" i="7"/>
  <c r="V408" i="7" s="1"/>
  <c r="U407" i="7"/>
  <c r="T407" i="7"/>
  <c r="O407" i="7"/>
  <c r="N407" i="7"/>
  <c r="M407" i="7"/>
  <c r="W407" i="7" s="1"/>
  <c r="L407" i="7"/>
  <c r="V407" i="7" s="1"/>
  <c r="U406" i="7"/>
  <c r="T406" i="7"/>
  <c r="O406" i="7"/>
  <c r="N406" i="7"/>
  <c r="M406" i="7"/>
  <c r="W406" i="7" s="1"/>
  <c r="L406" i="7"/>
  <c r="V406" i="7" s="1"/>
  <c r="U405" i="7"/>
  <c r="T405" i="7"/>
  <c r="O405" i="7"/>
  <c r="N405" i="7"/>
  <c r="M405" i="7"/>
  <c r="W405" i="7" s="1"/>
  <c r="L405" i="7"/>
  <c r="V405" i="7" s="1"/>
  <c r="U404" i="7"/>
  <c r="T404" i="7"/>
  <c r="O404" i="7"/>
  <c r="N404" i="7"/>
  <c r="M404" i="7"/>
  <c r="W404" i="7" s="1"/>
  <c r="L404" i="7"/>
  <c r="V404" i="7" s="1"/>
  <c r="U403" i="7"/>
  <c r="T403" i="7"/>
  <c r="O403" i="7"/>
  <c r="N403" i="7"/>
  <c r="M403" i="7"/>
  <c r="W403" i="7" s="1"/>
  <c r="L403" i="7"/>
  <c r="V403" i="7" s="1"/>
  <c r="O402" i="7"/>
  <c r="U402" i="7" s="1"/>
  <c r="W402" i="7" s="1"/>
  <c r="Z402" i="7" s="1"/>
  <c r="N402" i="7"/>
  <c r="T402" i="7" s="1"/>
  <c r="V402" i="7" s="1"/>
  <c r="Y402" i="7" s="1"/>
  <c r="M402" i="7"/>
  <c r="L402" i="7"/>
  <c r="S400" i="7"/>
  <c r="R400" i="7"/>
  <c r="O398" i="7"/>
  <c r="U398" i="7" s="1"/>
  <c r="W398" i="7" s="1"/>
  <c r="N398" i="7"/>
  <c r="T398" i="7" s="1"/>
  <c r="V398" i="7" s="1"/>
  <c r="M398" i="7"/>
  <c r="L398" i="7"/>
  <c r="O397" i="7"/>
  <c r="U397" i="7" s="1"/>
  <c r="W397" i="7" s="1"/>
  <c r="N397" i="7"/>
  <c r="T397" i="7" s="1"/>
  <c r="V397" i="7" s="1"/>
  <c r="M397" i="7"/>
  <c r="L397" i="7"/>
  <c r="O396" i="7"/>
  <c r="U396" i="7" s="1"/>
  <c r="W396" i="7" s="1"/>
  <c r="N396" i="7"/>
  <c r="T396" i="7" s="1"/>
  <c r="V396" i="7" s="1"/>
  <c r="M396" i="7"/>
  <c r="L396" i="7"/>
  <c r="O395" i="7"/>
  <c r="U395" i="7" s="1"/>
  <c r="W395" i="7" s="1"/>
  <c r="N395" i="7"/>
  <c r="T395" i="7" s="1"/>
  <c r="V395" i="7" s="1"/>
  <c r="M395" i="7"/>
  <c r="L395" i="7"/>
  <c r="O394" i="7"/>
  <c r="U394" i="7" s="1"/>
  <c r="W394" i="7" s="1"/>
  <c r="N394" i="7"/>
  <c r="T394" i="7" s="1"/>
  <c r="V394" i="7" s="1"/>
  <c r="M394" i="7"/>
  <c r="L394" i="7"/>
  <c r="O393" i="7"/>
  <c r="U393" i="7" s="1"/>
  <c r="W393" i="7" s="1"/>
  <c r="N393" i="7"/>
  <c r="T393" i="7" s="1"/>
  <c r="M393" i="7"/>
  <c r="L393" i="7"/>
  <c r="V393" i="7" s="1"/>
  <c r="O392" i="7"/>
  <c r="U392" i="7" s="1"/>
  <c r="W392" i="7" s="1"/>
  <c r="N392" i="7"/>
  <c r="T392" i="7" s="1"/>
  <c r="M392" i="7"/>
  <c r="L392" i="7"/>
  <c r="V392" i="7" s="1"/>
  <c r="O391" i="7"/>
  <c r="U391" i="7" s="1"/>
  <c r="W391" i="7" s="1"/>
  <c r="N391" i="7"/>
  <c r="T391" i="7" s="1"/>
  <c r="M391" i="7"/>
  <c r="L391" i="7"/>
  <c r="V391" i="7" s="1"/>
  <c r="U390" i="7"/>
  <c r="T390" i="7"/>
  <c r="O390" i="7"/>
  <c r="N390" i="7"/>
  <c r="M390" i="7"/>
  <c r="W390" i="7" s="1"/>
  <c r="Z390" i="7" s="1"/>
  <c r="L390" i="7"/>
  <c r="V390" i="7" s="1"/>
  <c r="R388" i="7"/>
  <c r="Q388" i="7"/>
  <c r="P388" i="7"/>
  <c r="U386" i="7"/>
  <c r="T386" i="7"/>
  <c r="O386" i="7"/>
  <c r="N386" i="7"/>
  <c r="M386" i="7"/>
  <c r="W386" i="7" s="1"/>
  <c r="L386" i="7"/>
  <c r="V386" i="7" s="1"/>
  <c r="U385" i="7"/>
  <c r="T385" i="7"/>
  <c r="O385" i="7"/>
  <c r="N385" i="7"/>
  <c r="M385" i="7"/>
  <c r="W385" i="7" s="1"/>
  <c r="L385" i="7"/>
  <c r="V385" i="7" s="1"/>
  <c r="U384" i="7"/>
  <c r="O384" i="7"/>
  <c r="N384" i="7"/>
  <c r="T384" i="7" s="1"/>
  <c r="M384" i="7"/>
  <c r="W384" i="7" s="1"/>
  <c r="L384" i="7"/>
  <c r="U383" i="7"/>
  <c r="T383" i="7"/>
  <c r="O383" i="7"/>
  <c r="N383" i="7"/>
  <c r="M383" i="7"/>
  <c r="W383" i="7" s="1"/>
  <c r="L383" i="7"/>
  <c r="V383" i="7" s="1"/>
  <c r="U382" i="7"/>
  <c r="O382" i="7"/>
  <c r="N382" i="7"/>
  <c r="T382" i="7" s="1"/>
  <c r="M382" i="7"/>
  <c r="W382" i="7" s="1"/>
  <c r="L382" i="7"/>
  <c r="V382" i="7" s="1"/>
  <c r="U381" i="7"/>
  <c r="O381" i="7"/>
  <c r="N381" i="7"/>
  <c r="T381" i="7" s="1"/>
  <c r="M381" i="7"/>
  <c r="W381" i="7" s="1"/>
  <c r="L381" i="7"/>
  <c r="U380" i="7"/>
  <c r="O380" i="7"/>
  <c r="N380" i="7"/>
  <c r="T380" i="7" s="1"/>
  <c r="M380" i="7"/>
  <c r="W380" i="7" s="1"/>
  <c r="L380" i="7"/>
  <c r="U379" i="7"/>
  <c r="O379" i="7"/>
  <c r="N379" i="7"/>
  <c r="T379" i="7" s="1"/>
  <c r="M379" i="7"/>
  <c r="W379" i="7" s="1"/>
  <c r="L379" i="7"/>
  <c r="V379" i="7" s="1"/>
  <c r="O378" i="7"/>
  <c r="U378" i="7" s="1"/>
  <c r="W378" i="7" s="1"/>
  <c r="N378" i="7"/>
  <c r="T378" i="7" s="1"/>
  <c r="M378" i="7"/>
  <c r="L378" i="7"/>
  <c r="V378" i="7" s="1"/>
  <c r="S376" i="7"/>
  <c r="R376" i="7"/>
  <c r="P376" i="7"/>
  <c r="O374" i="7"/>
  <c r="U374" i="7" s="1"/>
  <c r="W374" i="7" s="1"/>
  <c r="N374" i="7"/>
  <c r="T374" i="7" s="1"/>
  <c r="M374" i="7"/>
  <c r="L374" i="7"/>
  <c r="T373" i="7"/>
  <c r="O373" i="7"/>
  <c r="U373" i="7" s="1"/>
  <c r="W373" i="7" s="1"/>
  <c r="N373" i="7"/>
  <c r="M373" i="7"/>
  <c r="L373" i="7"/>
  <c r="V373" i="7" s="1"/>
  <c r="T372" i="7"/>
  <c r="O372" i="7"/>
  <c r="U372" i="7" s="1"/>
  <c r="W372" i="7" s="1"/>
  <c r="N372" i="7"/>
  <c r="M372" i="7"/>
  <c r="L372" i="7"/>
  <c r="V372" i="7" s="1"/>
  <c r="T371" i="7"/>
  <c r="O371" i="7"/>
  <c r="U371" i="7" s="1"/>
  <c r="W371" i="7" s="1"/>
  <c r="N371" i="7"/>
  <c r="M371" i="7"/>
  <c r="L371" i="7"/>
  <c r="V371" i="7" s="1"/>
  <c r="T370" i="7"/>
  <c r="O370" i="7"/>
  <c r="U370" i="7" s="1"/>
  <c r="W370" i="7" s="1"/>
  <c r="N370" i="7"/>
  <c r="M370" i="7"/>
  <c r="L370" i="7"/>
  <c r="V370" i="7" s="1"/>
  <c r="T369" i="7"/>
  <c r="O369" i="7"/>
  <c r="U369" i="7" s="1"/>
  <c r="W369" i="7" s="1"/>
  <c r="N369" i="7"/>
  <c r="M369" i="7"/>
  <c r="L369" i="7"/>
  <c r="V369" i="7" s="1"/>
  <c r="O368" i="7"/>
  <c r="U368" i="7" s="1"/>
  <c r="W368" i="7" s="1"/>
  <c r="N368" i="7"/>
  <c r="T368" i="7" s="1"/>
  <c r="M368" i="7"/>
  <c r="L368" i="7"/>
  <c r="V368" i="7" s="1"/>
  <c r="O367" i="7"/>
  <c r="U367" i="7" s="1"/>
  <c r="W367" i="7" s="1"/>
  <c r="N367" i="7"/>
  <c r="T367" i="7" s="1"/>
  <c r="M367" i="7"/>
  <c r="L367" i="7"/>
  <c r="V367" i="7" s="1"/>
  <c r="U366" i="7"/>
  <c r="O366" i="7"/>
  <c r="N366" i="7"/>
  <c r="T366" i="7" s="1"/>
  <c r="M366" i="7"/>
  <c r="W366" i="7" s="1"/>
  <c r="Z366" i="7" s="1"/>
  <c r="L366" i="7"/>
  <c r="V366" i="7" s="1"/>
  <c r="R364" i="7"/>
  <c r="Q364" i="7"/>
  <c r="P364" i="7"/>
  <c r="U362" i="7"/>
  <c r="O362" i="7"/>
  <c r="N362" i="7"/>
  <c r="T362" i="7" s="1"/>
  <c r="M362" i="7"/>
  <c r="W362" i="7" s="1"/>
  <c r="L362" i="7"/>
  <c r="V362" i="7" s="1"/>
  <c r="U361" i="7"/>
  <c r="O361" i="7"/>
  <c r="N361" i="7"/>
  <c r="T361" i="7" s="1"/>
  <c r="M361" i="7"/>
  <c r="W361" i="7" s="1"/>
  <c r="L361" i="7"/>
  <c r="U360" i="7"/>
  <c r="O360" i="7"/>
  <c r="N360" i="7"/>
  <c r="T360" i="7" s="1"/>
  <c r="M360" i="7"/>
  <c r="W360" i="7" s="1"/>
  <c r="L360" i="7"/>
  <c r="U359" i="7"/>
  <c r="O359" i="7"/>
  <c r="N359" i="7"/>
  <c r="T359" i="7" s="1"/>
  <c r="M359" i="7"/>
  <c r="W359" i="7" s="1"/>
  <c r="L359" i="7"/>
  <c r="V359" i="7" s="1"/>
  <c r="U358" i="7"/>
  <c r="O358" i="7"/>
  <c r="N358" i="7"/>
  <c r="T358" i="7" s="1"/>
  <c r="M358" i="7"/>
  <c r="W358" i="7" s="1"/>
  <c r="L358" i="7"/>
  <c r="V358" i="7" s="1"/>
  <c r="U357" i="7"/>
  <c r="O357" i="7"/>
  <c r="N357" i="7"/>
  <c r="T357" i="7" s="1"/>
  <c r="V357" i="7" s="1"/>
  <c r="M357" i="7"/>
  <c r="W357" i="7" s="1"/>
  <c r="L357" i="7"/>
  <c r="U356" i="7"/>
  <c r="O356" i="7"/>
  <c r="N356" i="7"/>
  <c r="T356" i="7" s="1"/>
  <c r="V356" i="7" s="1"/>
  <c r="M356" i="7"/>
  <c r="W356" i="7" s="1"/>
  <c r="L356" i="7"/>
  <c r="U355" i="7"/>
  <c r="O355" i="7"/>
  <c r="N355" i="7"/>
  <c r="T355" i="7" s="1"/>
  <c r="M355" i="7"/>
  <c r="W355" i="7" s="1"/>
  <c r="L355" i="7"/>
  <c r="V355" i="7" s="1"/>
  <c r="O354" i="7"/>
  <c r="N354" i="7"/>
  <c r="T354" i="7" s="1"/>
  <c r="M354" i="7"/>
  <c r="L354" i="7"/>
  <c r="V354" i="7" s="1"/>
  <c r="R352" i="7"/>
  <c r="P352" i="7"/>
  <c r="W350" i="7"/>
  <c r="O350" i="7"/>
  <c r="U350" i="7" s="1"/>
  <c r="N350" i="7"/>
  <c r="T350" i="7" s="1"/>
  <c r="M350" i="7"/>
  <c r="L350" i="7"/>
  <c r="V350" i="7" s="1"/>
  <c r="O349" i="7"/>
  <c r="U349" i="7" s="1"/>
  <c r="W349" i="7" s="1"/>
  <c r="N349" i="7"/>
  <c r="T349" i="7" s="1"/>
  <c r="M349" i="7"/>
  <c r="L349" i="7"/>
  <c r="O348" i="7"/>
  <c r="U348" i="7" s="1"/>
  <c r="W348" i="7" s="1"/>
  <c r="N348" i="7"/>
  <c r="T348" i="7" s="1"/>
  <c r="M348" i="7"/>
  <c r="L348" i="7"/>
  <c r="O347" i="7"/>
  <c r="U347" i="7" s="1"/>
  <c r="W347" i="7" s="1"/>
  <c r="N347" i="7"/>
  <c r="T347" i="7" s="1"/>
  <c r="V347" i="7" s="1"/>
  <c r="M347" i="7"/>
  <c r="L347" i="7"/>
  <c r="O346" i="7"/>
  <c r="U346" i="7" s="1"/>
  <c r="W346" i="7" s="1"/>
  <c r="N346" i="7"/>
  <c r="T346" i="7" s="1"/>
  <c r="V346" i="7" s="1"/>
  <c r="M346" i="7"/>
  <c r="L346" i="7"/>
  <c r="O345" i="7"/>
  <c r="U345" i="7" s="1"/>
  <c r="W345" i="7" s="1"/>
  <c r="N345" i="7"/>
  <c r="T345" i="7" s="1"/>
  <c r="V345" i="7" s="1"/>
  <c r="M345" i="7"/>
  <c r="L345" i="7"/>
  <c r="O344" i="7"/>
  <c r="U344" i="7" s="1"/>
  <c r="W344" i="7" s="1"/>
  <c r="N344" i="7"/>
  <c r="T344" i="7" s="1"/>
  <c r="V344" i="7" s="1"/>
  <c r="M344" i="7"/>
  <c r="L344" i="7"/>
  <c r="O343" i="7"/>
  <c r="U343" i="7" s="1"/>
  <c r="W343" i="7" s="1"/>
  <c r="N343" i="7"/>
  <c r="T343" i="7" s="1"/>
  <c r="V343" i="7" s="1"/>
  <c r="M343" i="7"/>
  <c r="L343" i="7"/>
  <c r="U342" i="7"/>
  <c r="T342" i="7"/>
  <c r="O342" i="7"/>
  <c r="N342" i="7"/>
  <c r="M342" i="7"/>
  <c r="W342" i="7" s="1"/>
  <c r="Z342" i="7" s="1"/>
  <c r="L342" i="7"/>
  <c r="V342" i="7" s="1"/>
  <c r="Q340" i="7"/>
  <c r="P340" i="7"/>
  <c r="U338" i="7"/>
  <c r="T338" i="7"/>
  <c r="O338" i="7"/>
  <c r="N338" i="7"/>
  <c r="M338" i="7"/>
  <c r="W338" i="7" s="1"/>
  <c r="L338" i="7"/>
  <c r="V338" i="7" s="1"/>
  <c r="U337" i="7"/>
  <c r="T337" i="7"/>
  <c r="O337" i="7"/>
  <c r="N337" i="7"/>
  <c r="M337" i="7"/>
  <c r="W337" i="7" s="1"/>
  <c r="L337" i="7"/>
  <c r="V337" i="7" s="1"/>
  <c r="U336" i="7"/>
  <c r="T336" i="7"/>
  <c r="O336" i="7"/>
  <c r="N336" i="7"/>
  <c r="M336" i="7"/>
  <c r="W336" i="7" s="1"/>
  <c r="L336" i="7"/>
  <c r="V336" i="7" s="1"/>
  <c r="U335" i="7"/>
  <c r="T335" i="7"/>
  <c r="O335" i="7"/>
  <c r="N335" i="7"/>
  <c r="M335" i="7"/>
  <c r="W335" i="7" s="1"/>
  <c r="L335" i="7"/>
  <c r="V335" i="7" s="1"/>
  <c r="U334" i="7"/>
  <c r="T334" i="7"/>
  <c r="O334" i="7"/>
  <c r="N334" i="7"/>
  <c r="M334" i="7"/>
  <c r="W334" i="7" s="1"/>
  <c r="L334" i="7"/>
  <c r="V334" i="7" s="1"/>
  <c r="U333" i="7"/>
  <c r="T333" i="7"/>
  <c r="O333" i="7"/>
  <c r="N333" i="7"/>
  <c r="M333" i="7"/>
  <c r="W333" i="7" s="1"/>
  <c r="L333" i="7"/>
  <c r="V333" i="7" s="1"/>
  <c r="U332" i="7"/>
  <c r="T332" i="7"/>
  <c r="O332" i="7"/>
  <c r="N332" i="7"/>
  <c r="M332" i="7"/>
  <c r="W332" i="7" s="1"/>
  <c r="L332" i="7"/>
  <c r="V332" i="7" s="1"/>
  <c r="U331" i="7"/>
  <c r="T331" i="7"/>
  <c r="O331" i="7"/>
  <c r="N331" i="7"/>
  <c r="M331" i="7"/>
  <c r="W331" i="7" s="1"/>
  <c r="L331" i="7"/>
  <c r="V331" i="7" s="1"/>
  <c r="O330" i="7"/>
  <c r="U330" i="7" s="1"/>
  <c r="W330" i="7" s="1"/>
  <c r="Z330" i="7" s="1"/>
  <c r="N330" i="7"/>
  <c r="T330" i="7" s="1"/>
  <c r="V330" i="7" s="1"/>
  <c r="Y330" i="7" s="1"/>
  <c r="M330" i="7"/>
  <c r="L330" i="7"/>
  <c r="S328" i="7"/>
  <c r="R328" i="7"/>
  <c r="O326" i="7"/>
  <c r="U326" i="7" s="1"/>
  <c r="W326" i="7" s="1"/>
  <c r="N326" i="7"/>
  <c r="T326" i="7" s="1"/>
  <c r="V326" i="7" s="1"/>
  <c r="M326" i="7"/>
  <c r="L326" i="7"/>
  <c r="O325" i="7"/>
  <c r="U325" i="7" s="1"/>
  <c r="W325" i="7" s="1"/>
  <c r="N325" i="7"/>
  <c r="T325" i="7" s="1"/>
  <c r="V325" i="7" s="1"/>
  <c r="M325" i="7"/>
  <c r="L325" i="7"/>
  <c r="O324" i="7"/>
  <c r="U324" i="7" s="1"/>
  <c r="W324" i="7" s="1"/>
  <c r="N324" i="7"/>
  <c r="T324" i="7" s="1"/>
  <c r="V324" i="7" s="1"/>
  <c r="M324" i="7"/>
  <c r="L324" i="7"/>
  <c r="O323" i="7"/>
  <c r="U323" i="7" s="1"/>
  <c r="W323" i="7" s="1"/>
  <c r="N323" i="7"/>
  <c r="T323" i="7" s="1"/>
  <c r="V323" i="7" s="1"/>
  <c r="M323" i="7"/>
  <c r="L323" i="7"/>
  <c r="O322" i="7"/>
  <c r="U322" i="7" s="1"/>
  <c r="W322" i="7" s="1"/>
  <c r="N322" i="7"/>
  <c r="T322" i="7" s="1"/>
  <c r="V322" i="7" s="1"/>
  <c r="M322" i="7"/>
  <c r="L322" i="7"/>
  <c r="O321" i="7"/>
  <c r="U321" i="7" s="1"/>
  <c r="W321" i="7" s="1"/>
  <c r="N321" i="7"/>
  <c r="T321" i="7" s="1"/>
  <c r="V321" i="7" s="1"/>
  <c r="M321" i="7"/>
  <c r="L321" i="7"/>
  <c r="O320" i="7"/>
  <c r="U320" i="7" s="1"/>
  <c r="W320" i="7" s="1"/>
  <c r="N320" i="7"/>
  <c r="T320" i="7" s="1"/>
  <c r="V320" i="7" s="1"/>
  <c r="M320" i="7"/>
  <c r="L320" i="7"/>
  <c r="O319" i="7"/>
  <c r="U319" i="7" s="1"/>
  <c r="W319" i="7" s="1"/>
  <c r="N319" i="7"/>
  <c r="T319" i="7" s="1"/>
  <c r="V319" i="7" s="1"/>
  <c r="M319" i="7"/>
  <c r="L319" i="7"/>
  <c r="U318" i="7"/>
  <c r="T318" i="7"/>
  <c r="O318" i="7"/>
  <c r="N318" i="7"/>
  <c r="M318" i="7"/>
  <c r="W318" i="7" s="1"/>
  <c r="Z318" i="7" s="1"/>
  <c r="L318" i="7"/>
  <c r="V318" i="7" s="1"/>
  <c r="Y318" i="7" s="1"/>
  <c r="Q316" i="7"/>
  <c r="P316" i="7"/>
  <c r="U314" i="7"/>
  <c r="T314" i="7"/>
  <c r="O314" i="7"/>
  <c r="N314" i="7"/>
  <c r="M314" i="7"/>
  <c r="W314" i="7" s="1"/>
  <c r="L314" i="7"/>
  <c r="V314" i="7" s="1"/>
  <c r="U313" i="7"/>
  <c r="T313" i="7"/>
  <c r="O313" i="7"/>
  <c r="N313" i="7"/>
  <c r="M313" i="7"/>
  <c r="W313" i="7" s="1"/>
  <c r="L313" i="7"/>
  <c r="V313" i="7" s="1"/>
  <c r="U312" i="7"/>
  <c r="T312" i="7"/>
  <c r="O312" i="7"/>
  <c r="N312" i="7"/>
  <c r="M312" i="7"/>
  <c r="W312" i="7" s="1"/>
  <c r="L312" i="7"/>
  <c r="V312" i="7" s="1"/>
  <c r="U311" i="7"/>
  <c r="T311" i="7"/>
  <c r="O311" i="7"/>
  <c r="N311" i="7"/>
  <c r="M311" i="7"/>
  <c r="W311" i="7" s="1"/>
  <c r="L311" i="7"/>
  <c r="V311" i="7" s="1"/>
  <c r="U310" i="7"/>
  <c r="T310" i="7"/>
  <c r="O310" i="7"/>
  <c r="N310" i="7"/>
  <c r="M310" i="7"/>
  <c r="W310" i="7" s="1"/>
  <c r="L310" i="7"/>
  <c r="V310" i="7" s="1"/>
  <c r="U309" i="7"/>
  <c r="T309" i="7"/>
  <c r="O309" i="7"/>
  <c r="N309" i="7"/>
  <c r="M309" i="7"/>
  <c r="W309" i="7" s="1"/>
  <c r="L309" i="7"/>
  <c r="V309" i="7" s="1"/>
  <c r="U308" i="7"/>
  <c r="T308" i="7"/>
  <c r="O308" i="7"/>
  <c r="N308" i="7"/>
  <c r="M308" i="7"/>
  <c r="W308" i="7" s="1"/>
  <c r="L308" i="7"/>
  <c r="V308" i="7" s="1"/>
  <c r="U307" i="7"/>
  <c r="T307" i="7"/>
  <c r="O307" i="7"/>
  <c r="N307" i="7"/>
  <c r="M307" i="7"/>
  <c r="W307" i="7" s="1"/>
  <c r="L307" i="7"/>
  <c r="V307" i="7" s="1"/>
  <c r="O306" i="7"/>
  <c r="N306" i="7"/>
  <c r="M306" i="7"/>
  <c r="W306" i="7" s="1"/>
  <c r="L306" i="7"/>
  <c r="R304" i="7" s="1"/>
  <c r="Q304" i="7"/>
  <c r="P304" i="7"/>
  <c r="U302" i="7"/>
  <c r="T302" i="7"/>
  <c r="O302" i="7"/>
  <c r="N302" i="7"/>
  <c r="M302" i="7"/>
  <c r="W302" i="7" s="1"/>
  <c r="L302" i="7"/>
  <c r="V302" i="7" s="1"/>
  <c r="U301" i="7"/>
  <c r="T301" i="7"/>
  <c r="O301" i="7"/>
  <c r="N301" i="7"/>
  <c r="M301" i="7"/>
  <c r="W301" i="7" s="1"/>
  <c r="L301" i="7"/>
  <c r="V301" i="7" s="1"/>
  <c r="U300" i="7"/>
  <c r="T300" i="7"/>
  <c r="O300" i="7"/>
  <c r="N300" i="7"/>
  <c r="M300" i="7"/>
  <c r="W300" i="7" s="1"/>
  <c r="L300" i="7"/>
  <c r="V300" i="7" s="1"/>
  <c r="U299" i="7"/>
  <c r="T299" i="7"/>
  <c r="O299" i="7"/>
  <c r="N299" i="7"/>
  <c r="M299" i="7"/>
  <c r="W299" i="7" s="1"/>
  <c r="L299" i="7"/>
  <c r="V299" i="7" s="1"/>
  <c r="U298" i="7"/>
  <c r="T298" i="7"/>
  <c r="O298" i="7"/>
  <c r="N298" i="7"/>
  <c r="M298" i="7"/>
  <c r="W298" i="7" s="1"/>
  <c r="L298" i="7"/>
  <c r="V298" i="7" s="1"/>
  <c r="U297" i="7"/>
  <c r="T297" i="7"/>
  <c r="O297" i="7"/>
  <c r="N297" i="7"/>
  <c r="M297" i="7"/>
  <c r="W297" i="7" s="1"/>
  <c r="L297" i="7"/>
  <c r="V297" i="7" s="1"/>
  <c r="U296" i="7"/>
  <c r="T296" i="7"/>
  <c r="O296" i="7"/>
  <c r="N296" i="7"/>
  <c r="M296" i="7"/>
  <c r="W296" i="7" s="1"/>
  <c r="L296" i="7"/>
  <c r="V296" i="7" s="1"/>
  <c r="U295" i="7"/>
  <c r="T295" i="7"/>
  <c r="O295" i="7"/>
  <c r="N295" i="7"/>
  <c r="M295" i="7"/>
  <c r="W295" i="7" s="1"/>
  <c r="L295" i="7"/>
  <c r="V295" i="7" s="1"/>
  <c r="O294" i="7"/>
  <c r="U294" i="7" s="1"/>
  <c r="W294" i="7" s="1"/>
  <c r="Z294" i="7" s="1"/>
  <c r="N294" i="7"/>
  <c r="T294" i="7" s="1"/>
  <c r="V294" i="7" s="1"/>
  <c r="Y294" i="7" s="1"/>
  <c r="M294" i="7"/>
  <c r="L294" i="7"/>
  <c r="S292" i="7"/>
  <c r="R292" i="7"/>
  <c r="O290" i="7"/>
  <c r="U290" i="7" s="1"/>
  <c r="W290" i="7" s="1"/>
  <c r="N290" i="7"/>
  <c r="T290" i="7" s="1"/>
  <c r="V290" i="7" s="1"/>
  <c r="M290" i="7"/>
  <c r="L290" i="7"/>
  <c r="O289" i="7"/>
  <c r="U289" i="7" s="1"/>
  <c r="W289" i="7" s="1"/>
  <c r="N289" i="7"/>
  <c r="T289" i="7" s="1"/>
  <c r="V289" i="7" s="1"/>
  <c r="M289" i="7"/>
  <c r="L289" i="7"/>
  <c r="O288" i="7"/>
  <c r="U288" i="7" s="1"/>
  <c r="W288" i="7" s="1"/>
  <c r="N288" i="7"/>
  <c r="T288" i="7" s="1"/>
  <c r="V288" i="7" s="1"/>
  <c r="M288" i="7"/>
  <c r="L288" i="7"/>
  <c r="O287" i="7"/>
  <c r="U287" i="7" s="1"/>
  <c r="W287" i="7" s="1"/>
  <c r="N287" i="7"/>
  <c r="T287" i="7" s="1"/>
  <c r="V287" i="7" s="1"/>
  <c r="M287" i="7"/>
  <c r="L287" i="7"/>
  <c r="O286" i="7"/>
  <c r="U286" i="7" s="1"/>
  <c r="W286" i="7" s="1"/>
  <c r="N286" i="7"/>
  <c r="T286" i="7" s="1"/>
  <c r="V286" i="7" s="1"/>
  <c r="M286" i="7"/>
  <c r="L286" i="7"/>
  <c r="O285" i="7"/>
  <c r="U285" i="7" s="1"/>
  <c r="W285" i="7" s="1"/>
  <c r="N285" i="7"/>
  <c r="T285" i="7" s="1"/>
  <c r="V285" i="7" s="1"/>
  <c r="M285" i="7"/>
  <c r="L285" i="7"/>
  <c r="O284" i="7"/>
  <c r="U284" i="7" s="1"/>
  <c r="W284" i="7" s="1"/>
  <c r="N284" i="7"/>
  <c r="T284" i="7" s="1"/>
  <c r="V284" i="7" s="1"/>
  <c r="M284" i="7"/>
  <c r="L284" i="7"/>
  <c r="O283" i="7"/>
  <c r="U283" i="7" s="1"/>
  <c r="W283" i="7" s="1"/>
  <c r="N283" i="7"/>
  <c r="T283" i="7" s="1"/>
  <c r="V283" i="7" s="1"/>
  <c r="M283" i="7"/>
  <c r="L283" i="7"/>
  <c r="U282" i="7"/>
  <c r="T282" i="7"/>
  <c r="O282" i="7"/>
  <c r="N282" i="7"/>
  <c r="M282" i="7"/>
  <c r="W282" i="7" s="1"/>
  <c r="Z282" i="7" s="1"/>
  <c r="L282" i="7"/>
  <c r="V282" i="7" s="1"/>
  <c r="Y282" i="7" s="1"/>
  <c r="Q280" i="7"/>
  <c r="P280" i="7"/>
  <c r="U278" i="7"/>
  <c r="T278" i="7"/>
  <c r="O278" i="7"/>
  <c r="N278" i="7"/>
  <c r="M278" i="7"/>
  <c r="W278" i="7" s="1"/>
  <c r="L278" i="7"/>
  <c r="V278" i="7" s="1"/>
  <c r="U277" i="7"/>
  <c r="T277" i="7"/>
  <c r="O277" i="7"/>
  <c r="N277" i="7"/>
  <c r="M277" i="7"/>
  <c r="W277" i="7" s="1"/>
  <c r="L277" i="7"/>
  <c r="V277" i="7" s="1"/>
  <c r="U276" i="7"/>
  <c r="T276" i="7"/>
  <c r="O276" i="7"/>
  <c r="N276" i="7"/>
  <c r="M276" i="7"/>
  <c r="W276" i="7" s="1"/>
  <c r="L276" i="7"/>
  <c r="V276" i="7" s="1"/>
  <c r="U275" i="7"/>
  <c r="T275" i="7"/>
  <c r="O275" i="7"/>
  <c r="N275" i="7"/>
  <c r="M275" i="7"/>
  <c r="W275" i="7" s="1"/>
  <c r="L275" i="7"/>
  <c r="V275" i="7" s="1"/>
  <c r="U274" i="7"/>
  <c r="T274" i="7"/>
  <c r="O274" i="7"/>
  <c r="N274" i="7"/>
  <c r="M274" i="7"/>
  <c r="W274" i="7" s="1"/>
  <c r="L274" i="7"/>
  <c r="V274" i="7" s="1"/>
  <c r="U273" i="7"/>
  <c r="T273" i="7"/>
  <c r="O273" i="7"/>
  <c r="N273" i="7"/>
  <c r="M273" i="7"/>
  <c r="W273" i="7" s="1"/>
  <c r="L273" i="7"/>
  <c r="V273" i="7" s="1"/>
  <c r="U272" i="7"/>
  <c r="T272" i="7"/>
  <c r="O272" i="7"/>
  <c r="N272" i="7"/>
  <c r="M272" i="7"/>
  <c r="W272" i="7" s="1"/>
  <c r="L272" i="7"/>
  <c r="V272" i="7" s="1"/>
  <c r="U271" i="7"/>
  <c r="T271" i="7"/>
  <c r="O271" i="7"/>
  <c r="N271" i="7"/>
  <c r="M271" i="7"/>
  <c r="W271" i="7" s="1"/>
  <c r="L271" i="7"/>
  <c r="V271" i="7" s="1"/>
  <c r="O270" i="7"/>
  <c r="U270" i="7" s="1"/>
  <c r="W270" i="7" s="1"/>
  <c r="Z270" i="7" s="1"/>
  <c r="N270" i="7"/>
  <c r="T270" i="7" s="1"/>
  <c r="V270" i="7" s="1"/>
  <c r="Y270" i="7" s="1"/>
  <c r="M270" i="7"/>
  <c r="L270" i="7"/>
  <c r="S268" i="7"/>
  <c r="R268" i="7"/>
  <c r="O266" i="7"/>
  <c r="U266" i="7" s="1"/>
  <c r="W266" i="7" s="1"/>
  <c r="N266" i="7"/>
  <c r="T266" i="7" s="1"/>
  <c r="V266" i="7" s="1"/>
  <c r="M266" i="7"/>
  <c r="L266" i="7"/>
  <c r="O265" i="7"/>
  <c r="U265" i="7" s="1"/>
  <c r="W265" i="7" s="1"/>
  <c r="N265" i="7"/>
  <c r="T265" i="7" s="1"/>
  <c r="V265" i="7" s="1"/>
  <c r="M265" i="7"/>
  <c r="L265" i="7"/>
  <c r="O264" i="7"/>
  <c r="U264" i="7" s="1"/>
  <c r="W264" i="7" s="1"/>
  <c r="N264" i="7"/>
  <c r="T264" i="7" s="1"/>
  <c r="V264" i="7" s="1"/>
  <c r="M264" i="7"/>
  <c r="L264" i="7"/>
  <c r="O263" i="7"/>
  <c r="U263" i="7" s="1"/>
  <c r="W263" i="7" s="1"/>
  <c r="N263" i="7"/>
  <c r="T263" i="7" s="1"/>
  <c r="V263" i="7" s="1"/>
  <c r="M263" i="7"/>
  <c r="L263" i="7"/>
  <c r="O262" i="7"/>
  <c r="U262" i="7" s="1"/>
  <c r="W262" i="7" s="1"/>
  <c r="N262" i="7"/>
  <c r="T262" i="7" s="1"/>
  <c r="V262" i="7" s="1"/>
  <c r="M262" i="7"/>
  <c r="L262" i="7"/>
  <c r="O261" i="7"/>
  <c r="U261" i="7" s="1"/>
  <c r="W261" i="7" s="1"/>
  <c r="N261" i="7"/>
  <c r="T261" i="7" s="1"/>
  <c r="V261" i="7" s="1"/>
  <c r="M261" i="7"/>
  <c r="L261" i="7"/>
  <c r="O260" i="7"/>
  <c r="U260" i="7" s="1"/>
  <c r="W260" i="7" s="1"/>
  <c r="N260" i="7"/>
  <c r="T260" i="7" s="1"/>
  <c r="V260" i="7" s="1"/>
  <c r="M260" i="7"/>
  <c r="L260" i="7"/>
  <c r="O259" i="7"/>
  <c r="U259" i="7" s="1"/>
  <c r="W259" i="7" s="1"/>
  <c r="N259" i="7"/>
  <c r="T259" i="7" s="1"/>
  <c r="V259" i="7" s="1"/>
  <c r="M259" i="7"/>
  <c r="L259" i="7"/>
  <c r="U258" i="7"/>
  <c r="T258" i="7"/>
  <c r="O258" i="7"/>
  <c r="N258" i="7"/>
  <c r="M258" i="7"/>
  <c r="W258" i="7" s="1"/>
  <c r="Z258" i="7" s="1"/>
  <c r="L258" i="7"/>
  <c r="V258" i="7" s="1"/>
  <c r="Y258" i="7" s="1"/>
  <c r="Q256" i="7"/>
  <c r="P256" i="7"/>
  <c r="U254" i="7"/>
  <c r="T254" i="7"/>
  <c r="O254" i="7"/>
  <c r="N254" i="7"/>
  <c r="M254" i="7"/>
  <c r="W254" i="7" s="1"/>
  <c r="L254" i="7"/>
  <c r="V254" i="7" s="1"/>
  <c r="U253" i="7"/>
  <c r="T253" i="7"/>
  <c r="O253" i="7"/>
  <c r="N253" i="7"/>
  <c r="M253" i="7"/>
  <c r="W253" i="7" s="1"/>
  <c r="L253" i="7"/>
  <c r="V253" i="7" s="1"/>
  <c r="U252" i="7"/>
  <c r="T252" i="7"/>
  <c r="O252" i="7"/>
  <c r="N252" i="7"/>
  <c r="M252" i="7"/>
  <c r="W252" i="7" s="1"/>
  <c r="L252" i="7"/>
  <c r="V252" i="7" s="1"/>
  <c r="U251" i="7"/>
  <c r="T251" i="7"/>
  <c r="O251" i="7"/>
  <c r="N251" i="7"/>
  <c r="M251" i="7"/>
  <c r="W251" i="7" s="1"/>
  <c r="L251" i="7"/>
  <c r="V251" i="7" s="1"/>
  <c r="U250" i="7"/>
  <c r="T250" i="7"/>
  <c r="O250" i="7"/>
  <c r="N250" i="7"/>
  <c r="M250" i="7"/>
  <c r="W250" i="7" s="1"/>
  <c r="L250" i="7"/>
  <c r="V250" i="7" s="1"/>
  <c r="U249" i="7"/>
  <c r="T249" i="7"/>
  <c r="O249" i="7"/>
  <c r="N249" i="7"/>
  <c r="M249" i="7"/>
  <c r="W249" i="7" s="1"/>
  <c r="L249" i="7"/>
  <c r="V249" i="7" s="1"/>
  <c r="U248" i="7"/>
  <c r="T248" i="7"/>
  <c r="O248" i="7"/>
  <c r="N248" i="7"/>
  <c r="M248" i="7"/>
  <c r="W248" i="7" s="1"/>
  <c r="L248" i="7"/>
  <c r="V248" i="7" s="1"/>
  <c r="U247" i="7"/>
  <c r="T247" i="7"/>
  <c r="O247" i="7"/>
  <c r="N247" i="7"/>
  <c r="M247" i="7"/>
  <c r="W247" i="7" s="1"/>
  <c r="L247" i="7"/>
  <c r="V247" i="7" s="1"/>
  <c r="O246" i="7"/>
  <c r="U246" i="7" s="1"/>
  <c r="W246" i="7" s="1"/>
  <c r="Z246" i="7" s="1"/>
  <c r="N246" i="7"/>
  <c r="T246" i="7" s="1"/>
  <c r="V246" i="7" s="1"/>
  <c r="Y246" i="7" s="1"/>
  <c r="M246" i="7"/>
  <c r="L246" i="7"/>
  <c r="S244" i="7"/>
  <c r="R244" i="7"/>
  <c r="O242" i="7"/>
  <c r="U242" i="7" s="1"/>
  <c r="W242" i="7" s="1"/>
  <c r="N242" i="7"/>
  <c r="T242" i="7" s="1"/>
  <c r="V242" i="7" s="1"/>
  <c r="M242" i="7"/>
  <c r="L242" i="7"/>
  <c r="O241" i="7"/>
  <c r="U241" i="7" s="1"/>
  <c r="W241" i="7" s="1"/>
  <c r="N241" i="7"/>
  <c r="T241" i="7" s="1"/>
  <c r="V241" i="7" s="1"/>
  <c r="M241" i="7"/>
  <c r="L241" i="7"/>
  <c r="O240" i="7"/>
  <c r="U240" i="7" s="1"/>
  <c r="W240" i="7" s="1"/>
  <c r="N240" i="7"/>
  <c r="T240" i="7" s="1"/>
  <c r="V240" i="7" s="1"/>
  <c r="M240" i="7"/>
  <c r="L240" i="7"/>
  <c r="O239" i="7"/>
  <c r="U239" i="7" s="1"/>
  <c r="W239" i="7" s="1"/>
  <c r="N239" i="7"/>
  <c r="T239" i="7" s="1"/>
  <c r="V239" i="7" s="1"/>
  <c r="M239" i="7"/>
  <c r="L239" i="7"/>
  <c r="O238" i="7"/>
  <c r="U238" i="7" s="1"/>
  <c r="W238" i="7" s="1"/>
  <c r="N238" i="7"/>
  <c r="T238" i="7" s="1"/>
  <c r="V238" i="7" s="1"/>
  <c r="M238" i="7"/>
  <c r="L238" i="7"/>
  <c r="O237" i="7"/>
  <c r="U237" i="7" s="1"/>
  <c r="W237" i="7" s="1"/>
  <c r="N237" i="7"/>
  <c r="T237" i="7" s="1"/>
  <c r="V237" i="7" s="1"/>
  <c r="M237" i="7"/>
  <c r="L237" i="7"/>
  <c r="O236" i="7"/>
  <c r="U236" i="7" s="1"/>
  <c r="W236" i="7" s="1"/>
  <c r="N236" i="7"/>
  <c r="T236" i="7" s="1"/>
  <c r="V236" i="7" s="1"/>
  <c r="M236" i="7"/>
  <c r="L236" i="7"/>
  <c r="O235" i="7"/>
  <c r="U235" i="7" s="1"/>
  <c r="W235" i="7" s="1"/>
  <c r="N235" i="7"/>
  <c r="T235" i="7" s="1"/>
  <c r="V235" i="7" s="1"/>
  <c r="M235" i="7"/>
  <c r="L235" i="7"/>
  <c r="U234" i="7"/>
  <c r="T234" i="7"/>
  <c r="O234" i="7"/>
  <c r="N234" i="7"/>
  <c r="M234" i="7"/>
  <c r="W234" i="7" s="1"/>
  <c r="Z234" i="7" s="1"/>
  <c r="L234" i="7"/>
  <c r="V234" i="7" s="1"/>
  <c r="Y234" i="7" s="1"/>
  <c r="Q232" i="7"/>
  <c r="P232" i="7"/>
  <c r="U230" i="7"/>
  <c r="T230" i="7"/>
  <c r="O230" i="7"/>
  <c r="N230" i="7"/>
  <c r="M230" i="7"/>
  <c r="W230" i="7" s="1"/>
  <c r="L230" i="7"/>
  <c r="V230" i="7" s="1"/>
  <c r="U229" i="7"/>
  <c r="T229" i="7"/>
  <c r="O229" i="7"/>
  <c r="N229" i="7"/>
  <c r="M229" i="7"/>
  <c r="W229" i="7" s="1"/>
  <c r="L229" i="7"/>
  <c r="V229" i="7" s="1"/>
  <c r="U228" i="7"/>
  <c r="T228" i="7"/>
  <c r="O228" i="7"/>
  <c r="N228" i="7"/>
  <c r="M228" i="7"/>
  <c r="W228" i="7" s="1"/>
  <c r="L228" i="7"/>
  <c r="V228" i="7" s="1"/>
  <c r="U227" i="7"/>
  <c r="T227" i="7"/>
  <c r="O227" i="7"/>
  <c r="N227" i="7"/>
  <c r="M227" i="7"/>
  <c r="W227" i="7" s="1"/>
  <c r="L227" i="7"/>
  <c r="V227" i="7" s="1"/>
  <c r="U226" i="7"/>
  <c r="T226" i="7"/>
  <c r="O226" i="7"/>
  <c r="N226" i="7"/>
  <c r="M226" i="7"/>
  <c r="W226" i="7" s="1"/>
  <c r="L226" i="7"/>
  <c r="V226" i="7" s="1"/>
  <c r="U225" i="7"/>
  <c r="T225" i="7"/>
  <c r="O225" i="7"/>
  <c r="N225" i="7"/>
  <c r="M225" i="7"/>
  <c r="W225" i="7" s="1"/>
  <c r="L225" i="7"/>
  <c r="V225" i="7" s="1"/>
  <c r="U224" i="7"/>
  <c r="T224" i="7"/>
  <c r="O224" i="7"/>
  <c r="N224" i="7"/>
  <c r="M224" i="7"/>
  <c r="W224" i="7" s="1"/>
  <c r="L224" i="7"/>
  <c r="V224" i="7" s="1"/>
  <c r="U223" i="7"/>
  <c r="T223" i="7"/>
  <c r="O223" i="7"/>
  <c r="N223" i="7"/>
  <c r="M223" i="7"/>
  <c r="W223" i="7" s="1"/>
  <c r="L223" i="7"/>
  <c r="V223" i="7" s="1"/>
  <c r="U222" i="7"/>
  <c r="T222" i="7"/>
  <c r="O222" i="7"/>
  <c r="N222" i="7"/>
  <c r="M222" i="7"/>
  <c r="W222" i="7" s="1"/>
  <c r="L222" i="7"/>
  <c r="V222" i="7" s="1"/>
  <c r="W221" i="7"/>
  <c r="V221" i="7"/>
  <c r="U221" i="7"/>
  <c r="T221" i="7"/>
  <c r="O219" i="7"/>
  <c r="U219" i="7" s="1"/>
  <c r="W219" i="7" s="1"/>
  <c r="N219" i="7"/>
  <c r="T219" i="7" s="1"/>
  <c r="V219" i="7" s="1"/>
  <c r="M219" i="7"/>
  <c r="L219" i="7"/>
  <c r="O218" i="7"/>
  <c r="U218" i="7" s="1"/>
  <c r="W218" i="7" s="1"/>
  <c r="N218" i="7"/>
  <c r="T218" i="7" s="1"/>
  <c r="V218" i="7" s="1"/>
  <c r="M218" i="7"/>
  <c r="L218" i="7"/>
  <c r="O217" i="7"/>
  <c r="U217" i="7" s="1"/>
  <c r="W217" i="7" s="1"/>
  <c r="N217" i="7"/>
  <c r="T217" i="7" s="1"/>
  <c r="V217" i="7" s="1"/>
  <c r="M217" i="7"/>
  <c r="L217" i="7"/>
  <c r="O216" i="7"/>
  <c r="U216" i="7" s="1"/>
  <c r="W216" i="7" s="1"/>
  <c r="N216" i="7"/>
  <c r="T216" i="7" s="1"/>
  <c r="V216" i="7" s="1"/>
  <c r="M216" i="7"/>
  <c r="L216" i="7"/>
  <c r="O215" i="7"/>
  <c r="U215" i="7" s="1"/>
  <c r="W215" i="7" s="1"/>
  <c r="N215" i="7"/>
  <c r="T215" i="7" s="1"/>
  <c r="V215" i="7" s="1"/>
  <c r="M215" i="7"/>
  <c r="L215" i="7"/>
  <c r="O214" i="7"/>
  <c r="U214" i="7" s="1"/>
  <c r="W214" i="7" s="1"/>
  <c r="N214" i="7"/>
  <c r="T214" i="7" s="1"/>
  <c r="V214" i="7" s="1"/>
  <c r="M214" i="7"/>
  <c r="L214" i="7"/>
  <c r="O213" i="7"/>
  <c r="U213" i="7" s="1"/>
  <c r="W213" i="7" s="1"/>
  <c r="N213" i="7"/>
  <c r="T213" i="7" s="1"/>
  <c r="V213" i="7" s="1"/>
  <c r="M213" i="7"/>
  <c r="L213" i="7"/>
  <c r="O212" i="7"/>
  <c r="U212" i="7" s="1"/>
  <c r="W212" i="7" s="1"/>
  <c r="N212" i="7"/>
  <c r="T212" i="7" s="1"/>
  <c r="V212" i="7" s="1"/>
  <c r="M212" i="7"/>
  <c r="L212" i="7"/>
  <c r="U211" i="7"/>
  <c r="T211" i="7"/>
  <c r="O211" i="7"/>
  <c r="N211" i="7"/>
  <c r="M211" i="7"/>
  <c r="W211" i="7" s="1"/>
  <c r="Z211" i="7" s="1"/>
  <c r="L211" i="7"/>
  <c r="V211" i="7" s="1"/>
  <c r="Y211" i="7" s="1"/>
  <c r="Q209" i="7"/>
  <c r="P209" i="7"/>
  <c r="U207" i="7"/>
  <c r="T207" i="7"/>
  <c r="O207" i="7"/>
  <c r="N207" i="7"/>
  <c r="M207" i="7"/>
  <c r="W207" i="7" s="1"/>
  <c r="L207" i="7"/>
  <c r="V207" i="7" s="1"/>
  <c r="U206" i="7"/>
  <c r="T206" i="7"/>
  <c r="O206" i="7"/>
  <c r="N206" i="7"/>
  <c r="M206" i="7"/>
  <c r="W206" i="7" s="1"/>
  <c r="L206" i="7"/>
  <c r="V206" i="7" s="1"/>
  <c r="U205" i="7"/>
  <c r="T205" i="7"/>
  <c r="O205" i="7"/>
  <c r="N205" i="7"/>
  <c r="M205" i="7"/>
  <c r="W205" i="7" s="1"/>
  <c r="L205" i="7"/>
  <c r="V205" i="7" s="1"/>
  <c r="U204" i="7"/>
  <c r="T204" i="7"/>
  <c r="O204" i="7"/>
  <c r="N204" i="7"/>
  <c r="M204" i="7"/>
  <c r="W204" i="7" s="1"/>
  <c r="L204" i="7"/>
  <c r="V204" i="7" s="1"/>
  <c r="U203" i="7"/>
  <c r="T203" i="7"/>
  <c r="O203" i="7"/>
  <c r="N203" i="7"/>
  <c r="M203" i="7"/>
  <c r="W203" i="7" s="1"/>
  <c r="L203" i="7"/>
  <c r="V203" i="7" s="1"/>
  <c r="U202" i="7"/>
  <c r="T202" i="7"/>
  <c r="O202" i="7"/>
  <c r="N202" i="7"/>
  <c r="M202" i="7"/>
  <c r="W202" i="7" s="1"/>
  <c r="L202" i="7"/>
  <c r="V202" i="7" s="1"/>
  <c r="U201" i="7"/>
  <c r="T201" i="7"/>
  <c r="O201" i="7"/>
  <c r="N201" i="7"/>
  <c r="M201" i="7"/>
  <c r="W201" i="7" s="1"/>
  <c r="L201" i="7"/>
  <c r="V201" i="7" s="1"/>
  <c r="U200" i="7"/>
  <c r="T200" i="7"/>
  <c r="O200" i="7"/>
  <c r="N200" i="7"/>
  <c r="M200" i="7"/>
  <c r="W200" i="7" s="1"/>
  <c r="L200" i="7"/>
  <c r="V200" i="7" s="1"/>
  <c r="O199" i="7"/>
  <c r="U199" i="7" s="1"/>
  <c r="W199" i="7" s="1"/>
  <c r="Z199" i="7" s="1"/>
  <c r="N199" i="7"/>
  <c r="T199" i="7" s="1"/>
  <c r="V199" i="7" s="1"/>
  <c r="Y199" i="7" s="1"/>
  <c r="M199" i="7"/>
  <c r="L199" i="7"/>
  <c r="S197" i="7"/>
  <c r="R197" i="7"/>
  <c r="O195" i="7"/>
  <c r="U195" i="7" s="1"/>
  <c r="W195" i="7" s="1"/>
  <c r="N195" i="7"/>
  <c r="T195" i="7" s="1"/>
  <c r="V195" i="7" s="1"/>
  <c r="M195" i="7"/>
  <c r="L195" i="7"/>
  <c r="O194" i="7"/>
  <c r="U194" i="7" s="1"/>
  <c r="W194" i="7" s="1"/>
  <c r="N194" i="7"/>
  <c r="T194" i="7" s="1"/>
  <c r="V194" i="7" s="1"/>
  <c r="M194" i="7"/>
  <c r="L194" i="7"/>
  <c r="O193" i="7"/>
  <c r="U193" i="7" s="1"/>
  <c r="W193" i="7" s="1"/>
  <c r="N193" i="7"/>
  <c r="T193" i="7" s="1"/>
  <c r="V193" i="7" s="1"/>
  <c r="M193" i="7"/>
  <c r="L193" i="7"/>
  <c r="O192" i="7"/>
  <c r="U192" i="7" s="1"/>
  <c r="W192" i="7" s="1"/>
  <c r="N192" i="7"/>
  <c r="T192" i="7" s="1"/>
  <c r="V192" i="7" s="1"/>
  <c r="M192" i="7"/>
  <c r="L192" i="7"/>
  <c r="O191" i="7"/>
  <c r="U191" i="7" s="1"/>
  <c r="W191" i="7" s="1"/>
  <c r="N191" i="7"/>
  <c r="T191" i="7" s="1"/>
  <c r="V191" i="7" s="1"/>
  <c r="M191" i="7"/>
  <c r="L191" i="7"/>
  <c r="O190" i="7"/>
  <c r="U190" i="7" s="1"/>
  <c r="W190" i="7" s="1"/>
  <c r="N190" i="7"/>
  <c r="T190" i="7" s="1"/>
  <c r="V190" i="7" s="1"/>
  <c r="M190" i="7"/>
  <c r="L190" i="7"/>
  <c r="O189" i="7"/>
  <c r="U189" i="7" s="1"/>
  <c r="W189" i="7" s="1"/>
  <c r="N189" i="7"/>
  <c r="T189" i="7" s="1"/>
  <c r="V189" i="7" s="1"/>
  <c r="M189" i="7"/>
  <c r="L189" i="7"/>
  <c r="O188" i="7"/>
  <c r="U188" i="7" s="1"/>
  <c r="W188" i="7" s="1"/>
  <c r="N188" i="7"/>
  <c r="T188" i="7" s="1"/>
  <c r="V188" i="7" s="1"/>
  <c r="M188" i="7"/>
  <c r="L188" i="7"/>
  <c r="U187" i="7"/>
  <c r="T187" i="7"/>
  <c r="O187" i="7"/>
  <c r="N187" i="7"/>
  <c r="M187" i="7"/>
  <c r="W187" i="7" s="1"/>
  <c r="Z187" i="7" s="1"/>
  <c r="L187" i="7"/>
  <c r="V187" i="7" s="1"/>
  <c r="Y187" i="7" s="1"/>
  <c r="Q185" i="7"/>
  <c r="P185" i="7"/>
  <c r="U183" i="7"/>
  <c r="T183" i="7"/>
  <c r="O183" i="7"/>
  <c r="N183" i="7"/>
  <c r="M183" i="7"/>
  <c r="W183" i="7" s="1"/>
  <c r="L183" i="7"/>
  <c r="V183" i="7" s="1"/>
  <c r="U182" i="7"/>
  <c r="T182" i="7"/>
  <c r="O182" i="7"/>
  <c r="N182" i="7"/>
  <c r="M182" i="7"/>
  <c r="W182" i="7" s="1"/>
  <c r="L182" i="7"/>
  <c r="V182" i="7" s="1"/>
  <c r="U181" i="7"/>
  <c r="T181" i="7"/>
  <c r="O181" i="7"/>
  <c r="N181" i="7"/>
  <c r="M181" i="7"/>
  <c r="W181" i="7" s="1"/>
  <c r="L181" i="7"/>
  <c r="V181" i="7" s="1"/>
  <c r="U180" i="7"/>
  <c r="T180" i="7"/>
  <c r="O180" i="7"/>
  <c r="N180" i="7"/>
  <c r="M180" i="7"/>
  <c r="W180" i="7" s="1"/>
  <c r="L180" i="7"/>
  <c r="V180" i="7" s="1"/>
  <c r="U179" i="7"/>
  <c r="T179" i="7"/>
  <c r="O179" i="7"/>
  <c r="N179" i="7"/>
  <c r="M179" i="7"/>
  <c r="W179" i="7" s="1"/>
  <c r="L179" i="7"/>
  <c r="V179" i="7" s="1"/>
  <c r="U178" i="7"/>
  <c r="T178" i="7"/>
  <c r="O178" i="7"/>
  <c r="N178" i="7"/>
  <c r="M178" i="7"/>
  <c r="W178" i="7" s="1"/>
  <c r="L178" i="7"/>
  <c r="V178" i="7" s="1"/>
  <c r="U177" i="7"/>
  <c r="T177" i="7"/>
  <c r="O177" i="7"/>
  <c r="N177" i="7"/>
  <c r="M177" i="7"/>
  <c r="W177" i="7" s="1"/>
  <c r="L177" i="7"/>
  <c r="V177" i="7" s="1"/>
  <c r="U176" i="7"/>
  <c r="T176" i="7"/>
  <c r="O176" i="7"/>
  <c r="N176" i="7"/>
  <c r="M176" i="7"/>
  <c r="W176" i="7" s="1"/>
  <c r="L176" i="7"/>
  <c r="V176" i="7" s="1"/>
  <c r="O175" i="7"/>
  <c r="U175" i="7" s="1"/>
  <c r="W175" i="7" s="1"/>
  <c r="Z175" i="7" s="1"/>
  <c r="N175" i="7"/>
  <c r="T175" i="7" s="1"/>
  <c r="V175" i="7" s="1"/>
  <c r="Y175" i="7" s="1"/>
  <c r="M175" i="7"/>
  <c r="L175" i="7"/>
  <c r="S173" i="7"/>
  <c r="R173" i="7"/>
  <c r="O171" i="7"/>
  <c r="U171" i="7" s="1"/>
  <c r="W171" i="7" s="1"/>
  <c r="N171" i="7"/>
  <c r="T171" i="7" s="1"/>
  <c r="V171" i="7" s="1"/>
  <c r="M171" i="7"/>
  <c r="L171" i="7"/>
  <c r="O170" i="7"/>
  <c r="U170" i="7" s="1"/>
  <c r="W170" i="7" s="1"/>
  <c r="N170" i="7"/>
  <c r="T170" i="7" s="1"/>
  <c r="V170" i="7" s="1"/>
  <c r="M170" i="7"/>
  <c r="L170" i="7"/>
  <c r="O169" i="7"/>
  <c r="U169" i="7" s="1"/>
  <c r="W169" i="7" s="1"/>
  <c r="N169" i="7"/>
  <c r="T169" i="7" s="1"/>
  <c r="V169" i="7" s="1"/>
  <c r="M169" i="7"/>
  <c r="L169" i="7"/>
  <c r="O168" i="7"/>
  <c r="U168" i="7" s="1"/>
  <c r="W168" i="7" s="1"/>
  <c r="N168" i="7"/>
  <c r="T168" i="7" s="1"/>
  <c r="V168" i="7" s="1"/>
  <c r="M168" i="7"/>
  <c r="L168" i="7"/>
  <c r="O167" i="7"/>
  <c r="U167" i="7" s="1"/>
  <c r="W167" i="7" s="1"/>
  <c r="N167" i="7"/>
  <c r="T167" i="7" s="1"/>
  <c r="V167" i="7" s="1"/>
  <c r="M167" i="7"/>
  <c r="L167" i="7"/>
  <c r="O166" i="7"/>
  <c r="U166" i="7" s="1"/>
  <c r="W166" i="7" s="1"/>
  <c r="N166" i="7"/>
  <c r="T166" i="7" s="1"/>
  <c r="V166" i="7" s="1"/>
  <c r="M166" i="7"/>
  <c r="L166" i="7"/>
  <c r="O165" i="7"/>
  <c r="U165" i="7" s="1"/>
  <c r="W165" i="7" s="1"/>
  <c r="N165" i="7"/>
  <c r="T165" i="7" s="1"/>
  <c r="V165" i="7" s="1"/>
  <c r="M165" i="7"/>
  <c r="L165" i="7"/>
  <c r="O164" i="7"/>
  <c r="U164" i="7" s="1"/>
  <c r="W164" i="7" s="1"/>
  <c r="N164" i="7"/>
  <c r="T164" i="7" s="1"/>
  <c r="V164" i="7" s="1"/>
  <c r="M164" i="7"/>
  <c r="L164" i="7"/>
  <c r="U163" i="7"/>
  <c r="T163" i="7"/>
  <c r="O163" i="7"/>
  <c r="N163" i="7"/>
  <c r="M163" i="7"/>
  <c r="W163" i="7" s="1"/>
  <c r="Z163" i="7" s="1"/>
  <c r="L163" i="7"/>
  <c r="V163" i="7" s="1"/>
  <c r="Y163" i="7" s="1"/>
  <c r="Q161" i="7"/>
  <c r="P161" i="7"/>
  <c r="U159" i="7"/>
  <c r="T159" i="7"/>
  <c r="O159" i="7"/>
  <c r="N159" i="7"/>
  <c r="M159" i="7"/>
  <c r="W159" i="7" s="1"/>
  <c r="L159" i="7"/>
  <c r="V159" i="7" s="1"/>
  <c r="U158" i="7"/>
  <c r="T158" i="7"/>
  <c r="O158" i="7"/>
  <c r="N158" i="7"/>
  <c r="M158" i="7"/>
  <c r="W158" i="7" s="1"/>
  <c r="L158" i="7"/>
  <c r="V158" i="7" s="1"/>
  <c r="U157" i="7"/>
  <c r="T157" i="7"/>
  <c r="O157" i="7"/>
  <c r="N157" i="7"/>
  <c r="M157" i="7"/>
  <c r="W157" i="7" s="1"/>
  <c r="L157" i="7"/>
  <c r="V157" i="7" s="1"/>
  <c r="U156" i="7"/>
  <c r="T156" i="7"/>
  <c r="O156" i="7"/>
  <c r="N156" i="7"/>
  <c r="M156" i="7"/>
  <c r="W156" i="7" s="1"/>
  <c r="L156" i="7"/>
  <c r="V156" i="7" s="1"/>
  <c r="U155" i="7"/>
  <c r="T155" i="7"/>
  <c r="O155" i="7"/>
  <c r="N155" i="7"/>
  <c r="M155" i="7"/>
  <c r="W155" i="7" s="1"/>
  <c r="L155" i="7"/>
  <c r="V155" i="7" s="1"/>
  <c r="U154" i="7"/>
  <c r="T154" i="7"/>
  <c r="O154" i="7"/>
  <c r="N154" i="7"/>
  <c r="M154" i="7"/>
  <c r="W154" i="7" s="1"/>
  <c r="L154" i="7"/>
  <c r="V154" i="7" s="1"/>
  <c r="U153" i="7"/>
  <c r="T153" i="7"/>
  <c r="O153" i="7"/>
  <c r="N153" i="7"/>
  <c r="M153" i="7"/>
  <c r="W153" i="7" s="1"/>
  <c r="L153" i="7"/>
  <c r="V153" i="7" s="1"/>
  <c r="U152" i="7"/>
  <c r="T152" i="7"/>
  <c r="O152" i="7"/>
  <c r="N152" i="7"/>
  <c r="M152" i="7"/>
  <c r="W152" i="7" s="1"/>
  <c r="L152" i="7"/>
  <c r="V152" i="7" s="1"/>
  <c r="O151" i="7"/>
  <c r="U151" i="7" s="1"/>
  <c r="W151" i="7" s="1"/>
  <c r="Z151" i="7" s="1"/>
  <c r="N151" i="7"/>
  <c r="T151" i="7" s="1"/>
  <c r="V151" i="7" s="1"/>
  <c r="Y151" i="7" s="1"/>
  <c r="M151" i="7"/>
  <c r="L151" i="7"/>
  <c r="S149" i="7"/>
  <c r="R149" i="7"/>
  <c r="O147" i="7"/>
  <c r="U147" i="7" s="1"/>
  <c r="W147" i="7" s="1"/>
  <c r="N147" i="7"/>
  <c r="T147" i="7" s="1"/>
  <c r="V147" i="7" s="1"/>
  <c r="M147" i="7"/>
  <c r="L147" i="7"/>
  <c r="O146" i="7"/>
  <c r="U146" i="7" s="1"/>
  <c r="W146" i="7" s="1"/>
  <c r="N146" i="7"/>
  <c r="T146" i="7" s="1"/>
  <c r="V146" i="7" s="1"/>
  <c r="M146" i="7"/>
  <c r="L146" i="7"/>
  <c r="O145" i="7"/>
  <c r="U145" i="7" s="1"/>
  <c r="W145" i="7" s="1"/>
  <c r="N145" i="7"/>
  <c r="T145" i="7" s="1"/>
  <c r="V145" i="7" s="1"/>
  <c r="M145" i="7"/>
  <c r="L145" i="7"/>
  <c r="O144" i="7"/>
  <c r="U144" i="7" s="1"/>
  <c r="W144" i="7" s="1"/>
  <c r="N144" i="7"/>
  <c r="T144" i="7" s="1"/>
  <c r="V144" i="7" s="1"/>
  <c r="M144" i="7"/>
  <c r="L144" i="7"/>
  <c r="O143" i="7"/>
  <c r="U143" i="7" s="1"/>
  <c r="W143" i="7" s="1"/>
  <c r="N143" i="7"/>
  <c r="T143" i="7" s="1"/>
  <c r="V143" i="7" s="1"/>
  <c r="M143" i="7"/>
  <c r="L143" i="7"/>
  <c r="O142" i="7"/>
  <c r="U142" i="7" s="1"/>
  <c r="W142" i="7" s="1"/>
  <c r="N142" i="7"/>
  <c r="T142" i="7" s="1"/>
  <c r="V142" i="7" s="1"/>
  <c r="M142" i="7"/>
  <c r="L142" i="7"/>
  <c r="O141" i="7"/>
  <c r="U141" i="7" s="1"/>
  <c r="W141" i="7" s="1"/>
  <c r="N141" i="7"/>
  <c r="T141" i="7" s="1"/>
  <c r="V141" i="7" s="1"/>
  <c r="M141" i="7"/>
  <c r="L141" i="7"/>
  <c r="O140" i="7"/>
  <c r="U140" i="7" s="1"/>
  <c r="W140" i="7" s="1"/>
  <c r="N140" i="7"/>
  <c r="T140" i="7" s="1"/>
  <c r="V140" i="7" s="1"/>
  <c r="M140" i="7"/>
  <c r="L140" i="7"/>
  <c r="U139" i="7"/>
  <c r="T139" i="7"/>
  <c r="O139" i="7"/>
  <c r="N139" i="7"/>
  <c r="M139" i="7"/>
  <c r="W139" i="7" s="1"/>
  <c r="Z139" i="7" s="1"/>
  <c r="L139" i="7"/>
  <c r="V139" i="7" s="1"/>
  <c r="Y139" i="7" s="1"/>
  <c r="Q137" i="7"/>
  <c r="P137" i="7"/>
  <c r="U135" i="7"/>
  <c r="T135" i="7"/>
  <c r="O135" i="7"/>
  <c r="N135" i="7"/>
  <c r="M135" i="7"/>
  <c r="W135" i="7" s="1"/>
  <c r="L135" i="7"/>
  <c r="V135" i="7" s="1"/>
  <c r="U134" i="7"/>
  <c r="T134" i="7"/>
  <c r="O134" i="7"/>
  <c r="N134" i="7"/>
  <c r="M134" i="7"/>
  <c r="W134" i="7" s="1"/>
  <c r="L134" i="7"/>
  <c r="V134" i="7" s="1"/>
  <c r="U133" i="7"/>
  <c r="T133" i="7"/>
  <c r="O133" i="7"/>
  <c r="N133" i="7"/>
  <c r="M133" i="7"/>
  <c r="W133" i="7" s="1"/>
  <c r="L133" i="7"/>
  <c r="V133" i="7" s="1"/>
  <c r="U132" i="7"/>
  <c r="T132" i="7"/>
  <c r="O132" i="7"/>
  <c r="N132" i="7"/>
  <c r="M132" i="7"/>
  <c r="W132" i="7" s="1"/>
  <c r="L132" i="7"/>
  <c r="V132" i="7" s="1"/>
  <c r="U131" i="7"/>
  <c r="T131" i="7"/>
  <c r="O131" i="7"/>
  <c r="N131" i="7"/>
  <c r="M131" i="7"/>
  <c r="W131" i="7" s="1"/>
  <c r="L131" i="7"/>
  <c r="V131" i="7" s="1"/>
  <c r="U130" i="7"/>
  <c r="T130" i="7"/>
  <c r="O130" i="7"/>
  <c r="N130" i="7"/>
  <c r="M130" i="7"/>
  <c r="W130" i="7" s="1"/>
  <c r="L130" i="7"/>
  <c r="V130" i="7" s="1"/>
  <c r="U129" i="7"/>
  <c r="T129" i="7"/>
  <c r="O129" i="7"/>
  <c r="N129" i="7"/>
  <c r="M129" i="7"/>
  <c r="W129" i="7" s="1"/>
  <c r="L129" i="7"/>
  <c r="V129" i="7" s="1"/>
  <c r="U128" i="7"/>
  <c r="T128" i="7"/>
  <c r="O128" i="7"/>
  <c r="N128" i="7"/>
  <c r="M128" i="7"/>
  <c r="W128" i="7" s="1"/>
  <c r="L128" i="7"/>
  <c r="V128" i="7" s="1"/>
  <c r="O127" i="7"/>
  <c r="U127" i="7" s="1"/>
  <c r="W127" i="7" s="1"/>
  <c r="Z127" i="7" s="1"/>
  <c r="N127" i="7"/>
  <c r="T127" i="7" s="1"/>
  <c r="V127" i="7" s="1"/>
  <c r="Y127" i="7" s="1"/>
  <c r="M127" i="7"/>
  <c r="L127" i="7"/>
  <c r="S125" i="7"/>
  <c r="R125" i="7"/>
  <c r="O123" i="7"/>
  <c r="U123" i="7" s="1"/>
  <c r="W123" i="7" s="1"/>
  <c r="N123" i="7"/>
  <c r="T123" i="7" s="1"/>
  <c r="V123" i="7" s="1"/>
  <c r="M123" i="7"/>
  <c r="L123" i="7"/>
  <c r="O122" i="7"/>
  <c r="U122" i="7" s="1"/>
  <c r="W122" i="7" s="1"/>
  <c r="N122" i="7"/>
  <c r="T122" i="7" s="1"/>
  <c r="V122" i="7" s="1"/>
  <c r="M122" i="7"/>
  <c r="L122" i="7"/>
  <c r="O121" i="7"/>
  <c r="U121" i="7" s="1"/>
  <c r="W121" i="7" s="1"/>
  <c r="N121" i="7"/>
  <c r="T121" i="7" s="1"/>
  <c r="V121" i="7" s="1"/>
  <c r="M121" i="7"/>
  <c r="L121" i="7"/>
  <c r="O120" i="7"/>
  <c r="U120" i="7" s="1"/>
  <c r="W120" i="7" s="1"/>
  <c r="N120" i="7"/>
  <c r="T120" i="7" s="1"/>
  <c r="V120" i="7" s="1"/>
  <c r="M120" i="7"/>
  <c r="L120" i="7"/>
  <c r="O119" i="7"/>
  <c r="U119" i="7" s="1"/>
  <c r="W119" i="7" s="1"/>
  <c r="N119" i="7"/>
  <c r="T119" i="7" s="1"/>
  <c r="V119" i="7" s="1"/>
  <c r="M119" i="7"/>
  <c r="L119" i="7"/>
  <c r="O118" i="7"/>
  <c r="U118" i="7" s="1"/>
  <c r="W118" i="7" s="1"/>
  <c r="N118" i="7"/>
  <c r="T118" i="7" s="1"/>
  <c r="V118" i="7" s="1"/>
  <c r="M118" i="7"/>
  <c r="L118" i="7"/>
  <c r="O117" i="7"/>
  <c r="U117" i="7" s="1"/>
  <c r="W117" i="7" s="1"/>
  <c r="N117" i="7"/>
  <c r="T117" i="7" s="1"/>
  <c r="V117" i="7" s="1"/>
  <c r="M117" i="7"/>
  <c r="L117" i="7"/>
  <c r="O116" i="7"/>
  <c r="U116" i="7" s="1"/>
  <c r="W116" i="7" s="1"/>
  <c r="N116" i="7"/>
  <c r="T116" i="7" s="1"/>
  <c r="V116" i="7" s="1"/>
  <c r="M116" i="7"/>
  <c r="L116" i="7"/>
  <c r="U115" i="7"/>
  <c r="T115" i="7"/>
  <c r="O115" i="7"/>
  <c r="N115" i="7"/>
  <c r="M115" i="7"/>
  <c r="W115" i="7" s="1"/>
  <c r="Z115" i="7" s="1"/>
  <c r="L115" i="7"/>
  <c r="V115" i="7" s="1"/>
  <c r="Y115" i="7" s="1"/>
  <c r="Q113" i="7"/>
  <c r="P113" i="7"/>
  <c r="U111" i="7"/>
  <c r="T111" i="7"/>
  <c r="O111" i="7"/>
  <c r="N111" i="7"/>
  <c r="M111" i="7"/>
  <c r="W111" i="7" s="1"/>
  <c r="L111" i="7"/>
  <c r="V111" i="7" s="1"/>
  <c r="U110" i="7"/>
  <c r="T110" i="7"/>
  <c r="O110" i="7"/>
  <c r="N110" i="7"/>
  <c r="M110" i="7"/>
  <c r="W110" i="7" s="1"/>
  <c r="L110" i="7"/>
  <c r="V110" i="7" s="1"/>
  <c r="U109" i="7"/>
  <c r="T109" i="7"/>
  <c r="O109" i="7"/>
  <c r="N109" i="7"/>
  <c r="M109" i="7"/>
  <c r="W109" i="7" s="1"/>
  <c r="L109" i="7"/>
  <c r="V109" i="7" s="1"/>
  <c r="U108" i="7"/>
  <c r="T108" i="7"/>
  <c r="O108" i="7"/>
  <c r="N108" i="7"/>
  <c r="M108" i="7"/>
  <c r="W108" i="7" s="1"/>
  <c r="L108" i="7"/>
  <c r="V108" i="7" s="1"/>
  <c r="U107" i="7"/>
  <c r="T107" i="7"/>
  <c r="O107" i="7"/>
  <c r="N107" i="7"/>
  <c r="M107" i="7"/>
  <c r="W107" i="7" s="1"/>
  <c r="L107" i="7"/>
  <c r="V107" i="7" s="1"/>
  <c r="U106" i="7"/>
  <c r="T106" i="7"/>
  <c r="O106" i="7"/>
  <c r="N106" i="7"/>
  <c r="M106" i="7"/>
  <c r="W106" i="7" s="1"/>
  <c r="L106" i="7"/>
  <c r="V106" i="7" s="1"/>
  <c r="U105" i="7"/>
  <c r="T105" i="7"/>
  <c r="O105" i="7"/>
  <c r="N105" i="7"/>
  <c r="M105" i="7"/>
  <c r="W105" i="7" s="1"/>
  <c r="L105" i="7"/>
  <c r="V105" i="7" s="1"/>
  <c r="U104" i="7"/>
  <c r="T104" i="7"/>
  <c r="O104" i="7"/>
  <c r="N104" i="7"/>
  <c r="M104" i="7"/>
  <c r="W104" i="7" s="1"/>
  <c r="L104" i="7"/>
  <c r="V104" i="7" s="1"/>
  <c r="O103" i="7"/>
  <c r="U103" i="7" s="1"/>
  <c r="W103" i="7" s="1"/>
  <c r="Z103" i="7" s="1"/>
  <c r="N103" i="7"/>
  <c r="T103" i="7" s="1"/>
  <c r="V103" i="7" s="1"/>
  <c r="Y103" i="7" s="1"/>
  <c r="M103" i="7"/>
  <c r="L103" i="7"/>
  <c r="S101" i="7"/>
  <c r="R101" i="7"/>
  <c r="O99" i="7"/>
  <c r="U99" i="7" s="1"/>
  <c r="W99" i="7" s="1"/>
  <c r="N99" i="7"/>
  <c r="T99" i="7" s="1"/>
  <c r="V99" i="7" s="1"/>
  <c r="M99" i="7"/>
  <c r="L99" i="7"/>
  <c r="O98" i="7"/>
  <c r="U98" i="7" s="1"/>
  <c r="W98" i="7" s="1"/>
  <c r="N98" i="7"/>
  <c r="T98" i="7" s="1"/>
  <c r="V98" i="7" s="1"/>
  <c r="M98" i="7"/>
  <c r="L98" i="7"/>
  <c r="O97" i="7"/>
  <c r="U97" i="7" s="1"/>
  <c r="W97" i="7" s="1"/>
  <c r="N97" i="7"/>
  <c r="T97" i="7" s="1"/>
  <c r="V97" i="7" s="1"/>
  <c r="M97" i="7"/>
  <c r="L97" i="7"/>
  <c r="O96" i="7"/>
  <c r="U96" i="7" s="1"/>
  <c r="W96" i="7" s="1"/>
  <c r="N96" i="7"/>
  <c r="T96" i="7" s="1"/>
  <c r="V96" i="7" s="1"/>
  <c r="M96" i="7"/>
  <c r="L96" i="7"/>
  <c r="O95" i="7"/>
  <c r="U95" i="7" s="1"/>
  <c r="W95" i="7" s="1"/>
  <c r="N95" i="7"/>
  <c r="T95" i="7" s="1"/>
  <c r="V95" i="7" s="1"/>
  <c r="M95" i="7"/>
  <c r="L95" i="7"/>
  <c r="O94" i="7"/>
  <c r="U94" i="7" s="1"/>
  <c r="W94" i="7" s="1"/>
  <c r="N94" i="7"/>
  <c r="T94" i="7" s="1"/>
  <c r="V94" i="7" s="1"/>
  <c r="M94" i="7"/>
  <c r="L94" i="7"/>
  <c r="O93" i="7"/>
  <c r="U93" i="7" s="1"/>
  <c r="W93" i="7" s="1"/>
  <c r="N93" i="7"/>
  <c r="T93" i="7" s="1"/>
  <c r="V93" i="7" s="1"/>
  <c r="M93" i="7"/>
  <c r="L93" i="7"/>
  <c r="O92" i="7"/>
  <c r="U92" i="7" s="1"/>
  <c r="W92" i="7" s="1"/>
  <c r="N92" i="7"/>
  <c r="T92" i="7" s="1"/>
  <c r="V92" i="7" s="1"/>
  <c r="M92" i="7"/>
  <c r="L92" i="7"/>
  <c r="U91" i="7"/>
  <c r="T91" i="7"/>
  <c r="O91" i="7"/>
  <c r="N91" i="7"/>
  <c r="M91" i="7"/>
  <c r="S89" i="7" s="1"/>
  <c r="L91" i="7"/>
  <c r="V91" i="7" s="1"/>
  <c r="Y91" i="7" s="1"/>
  <c r="O90" i="7"/>
  <c r="R89" i="7"/>
  <c r="U87" i="7"/>
  <c r="O87" i="7"/>
  <c r="N87" i="7"/>
  <c r="T87" i="7" s="1"/>
  <c r="V87" i="7" s="1"/>
  <c r="M87" i="7"/>
  <c r="W87" i="7" s="1"/>
  <c r="L87" i="7"/>
  <c r="U86" i="7"/>
  <c r="O86" i="7"/>
  <c r="N86" i="7"/>
  <c r="T86" i="7" s="1"/>
  <c r="V86" i="7" s="1"/>
  <c r="M86" i="7"/>
  <c r="W86" i="7" s="1"/>
  <c r="L86" i="7"/>
  <c r="U85" i="7"/>
  <c r="O85" i="7"/>
  <c r="N85" i="7"/>
  <c r="T85" i="7" s="1"/>
  <c r="V85" i="7" s="1"/>
  <c r="M85" i="7"/>
  <c r="W85" i="7" s="1"/>
  <c r="L85" i="7"/>
  <c r="U84" i="7"/>
  <c r="O84" i="7"/>
  <c r="N84" i="7"/>
  <c r="T84" i="7" s="1"/>
  <c r="V84" i="7" s="1"/>
  <c r="M84" i="7"/>
  <c r="W84" i="7" s="1"/>
  <c r="L84" i="7"/>
  <c r="U83" i="7"/>
  <c r="O83" i="7"/>
  <c r="N83" i="7"/>
  <c r="T83" i="7" s="1"/>
  <c r="V83" i="7" s="1"/>
  <c r="M83" i="7"/>
  <c r="W83" i="7" s="1"/>
  <c r="L83" i="7"/>
  <c r="U82" i="7"/>
  <c r="O82" i="7"/>
  <c r="N82" i="7"/>
  <c r="T82" i="7" s="1"/>
  <c r="V82" i="7" s="1"/>
  <c r="M82" i="7"/>
  <c r="W82" i="7" s="1"/>
  <c r="L82" i="7"/>
  <c r="U81" i="7"/>
  <c r="O81" i="7"/>
  <c r="N81" i="7"/>
  <c r="T81" i="7" s="1"/>
  <c r="V81" i="7" s="1"/>
  <c r="M81" i="7"/>
  <c r="W81" i="7" s="1"/>
  <c r="L81" i="7"/>
  <c r="U80" i="7"/>
  <c r="O80" i="7"/>
  <c r="N80" i="7"/>
  <c r="T80" i="7" s="1"/>
  <c r="V80" i="7" s="1"/>
  <c r="M80" i="7"/>
  <c r="W80" i="7" s="1"/>
  <c r="L80" i="7"/>
  <c r="T79" i="7"/>
  <c r="O79" i="7"/>
  <c r="U79" i="7" s="1"/>
  <c r="W79" i="7" s="1"/>
  <c r="Z79" i="7" s="1"/>
  <c r="N79" i="7"/>
  <c r="M79" i="7"/>
  <c r="S77" i="7" s="1"/>
  <c r="L79" i="7"/>
  <c r="R77" i="7" s="1"/>
  <c r="O78" i="7"/>
  <c r="Q77" i="7"/>
  <c r="U75" i="7"/>
  <c r="T75" i="7"/>
  <c r="O75" i="7"/>
  <c r="N75" i="7"/>
  <c r="M75" i="7"/>
  <c r="W75" i="7" s="1"/>
  <c r="L75" i="7"/>
  <c r="V75" i="7" s="1"/>
  <c r="U74" i="7"/>
  <c r="T74" i="7"/>
  <c r="O74" i="7"/>
  <c r="N74" i="7"/>
  <c r="M74" i="7"/>
  <c r="W74" i="7" s="1"/>
  <c r="L74" i="7"/>
  <c r="V74" i="7" s="1"/>
  <c r="U73" i="7"/>
  <c r="T73" i="7"/>
  <c r="O73" i="7"/>
  <c r="N73" i="7"/>
  <c r="M73" i="7"/>
  <c r="W73" i="7" s="1"/>
  <c r="L73" i="7"/>
  <c r="V73" i="7" s="1"/>
  <c r="U72" i="7"/>
  <c r="T72" i="7"/>
  <c r="O72" i="7"/>
  <c r="N72" i="7"/>
  <c r="M72" i="7"/>
  <c r="W72" i="7" s="1"/>
  <c r="L72" i="7"/>
  <c r="V72" i="7" s="1"/>
  <c r="U71" i="7"/>
  <c r="T71" i="7"/>
  <c r="O71" i="7"/>
  <c r="N71" i="7"/>
  <c r="M71" i="7"/>
  <c r="W71" i="7" s="1"/>
  <c r="L71" i="7"/>
  <c r="V71" i="7" s="1"/>
  <c r="U70" i="7"/>
  <c r="T70" i="7"/>
  <c r="O70" i="7"/>
  <c r="N70" i="7"/>
  <c r="M70" i="7"/>
  <c r="W70" i="7" s="1"/>
  <c r="L70" i="7"/>
  <c r="V70" i="7" s="1"/>
  <c r="U69" i="7"/>
  <c r="T69" i="7"/>
  <c r="O69" i="7"/>
  <c r="N69" i="7"/>
  <c r="M69" i="7"/>
  <c r="W69" i="7" s="1"/>
  <c r="L69" i="7"/>
  <c r="V69" i="7" s="1"/>
  <c r="U68" i="7"/>
  <c r="T68" i="7"/>
  <c r="O68" i="7"/>
  <c r="N68" i="7"/>
  <c r="M68" i="7"/>
  <c r="W68" i="7" s="1"/>
  <c r="L68" i="7"/>
  <c r="V68" i="7" s="1"/>
  <c r="O67" i="7"/>
  <c r="U67" i="7" s="1"/>
  <c r="W67" i="7" s="1"/>
  <c r="Z67" i="7" s="1"/>
  <c r="N67" i="7"/>
  <c r="T67" i="7" s="1"/>
  <c r="V67" i="7" s="1"/>
  <c r="Y67" i="7" s="1"/>
  <c r="M67" i="7"/>
  <c r="L67" i="7"/>
  <c r="S65" i="7"/>
  <c r="R65" i="7"/>
  <c r="O63" i="7"/>
  <c r="U63" i="7" s="1"/>
  <c r="W63" i="7" s="1"/>
  <c r="N63" i="7"/>
  <c r="T63" i="7" s="1"/>
  <c r="V63" i="7" s="1"/>
  <c r="M63" i="7"/>
  <c r="L63" i="7"/>
  <c r="O62" i="7"/>
  <c r="U62" i="7" s="1"/>
  <c r="W62" i="7" s="1"/>
  <c r="N62" i="7"/>
  <c r="T62" i="7" s="1"/>
  <c r="V62" i="7" s="1"/>
  <c r="M62" i="7"/>
  <c r="L62" i="7"/>
  <c r="O61" i="7"/>
  <c r="U61" i="7" s="1"/>
  <c r="W61" i="7" s="1"/>
  <c r="N61" i="7"/>
  <c r="T61" i="7" s="1"/>
  <c r="V61" i="7" s="1"/>
  <c r="M61" i="7"/>
  <c r="L61" i="7"/>
  <c r="O60" i="7"/>
  <c r="U60" i="7" s="1"/>
  <c r="W60" i="7" s="1"/>
  <c r="N60" i="7"/>
  <c r="T60" i="7" s="1"/>
  <c r="V60" i="7" s="1"/>
  <c r="M60" i="7"/>
  <c r="L60" i="7"/>
  <c r="O59" i="7"/>
  <c r="U59" i="7" s="1"/>
  <c r="W59" i="7" s="1"/>
  <c r="N59" i="7"/>
  <c r="T59" i="7" s="1"/>
  <c r="V59" i="7" s="1"/>
  <c r="M59" i="7"/>
  <c r="L59" i="7"/>
  <c r="O58" i="7"/>
  <c r="U58" i="7" s="1"/>
  <c r="W58" i="7" s="1"/>
  <c r="N58" i="7"/>
  <c r="T58" i="7" s="1"/>
  <c r="V58" i="7" s="1"/>
  <c r="M58" i="7"/>
  <c r="L58" i="7"/>
  <c r="O57" i="7"/>
  <c r="U57" i="7" s="1"/>
  <c r="W57" i="7" s="1"/>
  <c r="N57" i="7"/>
  <c r="T57" i="7" s="1"/>
  <c r="V57" i="7" s="1"/>
  <c r="M57" i="7"/>
  <c r="L57" i="7"/>
  <c r="O56" i="7"/>
  <c r="U56" i="7" s="1"/>
  <c r="W56" i="7" s="1"/>
  <c r="N56" i="7"/>
  <c r="T56" i="7" s="1"/>
  <c r="V56" i="7" s="1"/>
  <c r="M56" i="7"/>
  <c r="L56" i="7"/>
  <c r="U55" i="7"/>
  <c r="T55" i="7"/>
  <c r="O55" i="7"/>
  <c r="N55" i="7"/>
  <c r="M55" i="7"/>
  <c r="W55" i="7" s="1"/>
  <c r="Z55" i="7" s="1"/>
  <c r="L55" i="7"/>
  <c r="V55" i="7" s="1"/>
  <c r="Y55" i="7" s="1"/>
  <c r="Q53" i="7"/>
  <c r="P53" i="7"/>
  <c r="U51" i="7"/>
  <c r="T51" i="7"/>
  <c r="O51" i="7"/>
  <c r="N51" i="7"/>
  <c r="M51" i="7"/>
  <c r="W51" i="7" s="1"/>
  <c r="L51" i="7"/>
  <c r="V51" i="7" s="1"/>
  <c r="U50" i="7"/>
  <c r="T50" i="7"/>
  <c r="O50" i="7"/>
  <c r="N50" i="7"/>
  <c r="M50" i="7"/>
  <c r="W50" i="7" s="1"/>
  <c r="L50" i="7"/>
  <c r="V50" i="7" s="1"/>
  <c r="U49" i="7"/>
  <c r="T49" i="7"/>
  <c r="O49" i="7"/>
  <c r="N49" i="7"/>
  <c r="M49" i="7"/>
  <c r="W49" i="7" s="1"/>
  <c r="L49" i="7"/>
  <c r="V49" i="7" s="1"/>
  <c r="U48" i="7"/>
  <c r="T48" i="7"/>
  <c r="O48" i="7"/>
  <c r="N48" i="7"/>
  <c r="M48" i="7"/>
  <c r="W48" i="7" s="1"/>
  <c r="L48" i="7"/>
  <c r="V48" i="7" s="1"/>
  <c r="U47" i="7"/>
  <c r="T47" i="7"/>
  <c r="O47" i="7"/>
  <c r="N47" i="7"/>
  <c r="M47" i="7"/>
  <c r="W47" i="7" s="1"/>
  <c r="L47" i="7"/>
  <c r="V47" i="7" s="1"/>
  <c r="U46" i="7"/>
  <c r="T46" i="7"/>
  <c r="O46" i="7"/>
  <c r="N46" i="7"/>
  <c r="M46" i="7"/>
  <c r="W46" i="7" s="1"/>
  <c r="L46" i="7"/>
  <c r="V46" i="7" s="1"/>
  <c r="U45" i="7"/>
  <c r="T45" i="7"/>
  <c r="O45" i="7"/>
  <c r="N45" i="7"/>
  <c r="M45" i="7"/>
  <c r="W45" i="7" s="1"/>
  <c r="L45" i="7"/>
  <c r="V45" i="7" s="1"/>
  <c r="U44" i="7"/>
  <c r="T44" i="7"/>
  <c r="O44" i="7"/>
  <c r="N44" i="7"/>
  <c r="M44" i="7"/>
  <c r="W44" i="7" s="1"/>
  <c r="L44" i="7"/>
  <c r="V44" i="7" s="1"/>
  <c r="O43" i="7"/>
  <c r="U43" i="7" s="1"/>
  <c r="W43" i="7" s="1"/>
  <c r="Z43" i="7" s="1"/>
  <c r="N43" i="7"/>
  <c r="T43" i="7" s="1"/>
  <c r="V43" i="7" s="1"/>
  <c r="Y43" i="7" s="1"/>
  <c r="M43" i="7"/>
  <c r="L43" i="7"/>
  <c r="S41" i="7"/>
  <c r="R41" i="7"/>
  <c r="O39" i="7"/>
  <c r="U39" i="7" s="1"/>
  <c r="W39" i="7" s="1"/>
  <c r="N39" i="7"/>
  <c r="T39" i="7" s="1"/>
  <c r="V39" i="7" s="1"/>
  <c r="M39" i="7"/>
  <c r="L39" i="7"/>
  <c r="O38" i="7"/>
  <c r="U38" i="7" s="1"/>
  <c r="W38" i="7" s="1"/>
  <c r="N38" i="7"/>
  <c r="T38" i="7" s="1"/>
  <c r="V38" i="7" s="1"/>
  <c r="M38" i="7"/>
  <c r="L38" i="7"/>
  <c r="O37" i="7"/>
  <c r="U37" i="7" s="1"/>
  <c r="W37" i="7" s="1"/>
  <c r="N37" i="7"/>
  <c r="T37" i="7" s="1"/>
  <c r="V37" i="7" s="1"/>
  <c r="M37" i="7"/>
  <c r="L37" i="7"/>
  <c r="O36" i="7"/>
  <c r="U36" i="7" s="1"/>
  <c r="W36" i="7" s="1"/>
  <c r="N36" i="7"/>
  <c r="T36" i="7" s="1"/>
  <c r="V36" i="7" s="1"/>
  <c r="M36" i="7"/>
  <c r="L36" i="7"/>
  <c r="O35" i="7"/>
  <c r="U35" i="7" s="1"/>
  <c r="W35" i="7" s="1"/>
  <c r="N35" i="7"/>
  <c r="T35" i="7" s="1"/>
  <c r="V35" i="7" s="1"/>
  <c r="M35" i="7"/>
  <c r="L35" i="7"/>
  <c r="O34" i="7"/>
  <c r="U34" i="7" s="1"/>
  <c r="W34" i="7" s="1"/>
  <c r="N34" i="7"/>
  <c r="T34" i="7" s="1"/>
  <c r="V34" i="7" s="1"/>
  <c r="M34" i="7"/>
  <c r="L34" i="7"/>
  <c r="O33" i="7"/>
  <c r="U33" i="7" s="1"/>
  <c r="W33" i="7" s="1"/>
  <c r="N33" i="7"/>
  <c r="T33" i="7" s="1"/>
  <c r="V33" i="7" s="1"/>
  <c r="M33" i="7"/>
  <c r="L33" i="7"/>
  <c r="O32" i="7"/>
  <c r="U32" i="7" s="1"/>
  <c r="W32" i="7" s="1"/>
  <c r="N32" i="7"/>
  <c r="T32" i="7" s="1"/>
  <c r="V32" i="7" s="1"/>
  <c r="M32" i="7"/>
  <c r="L32" i="7"/>
  <c r="U31" i="7"/>
  <c r="T31" i="7"/>
  <c r="O31" i="7"/>
  <c r="N31" i="7"/>
  <c r="M31" i="7"/>
  <c r="W31" i="7" s="1"/>
  <c r="Z31" i="7" s="1"/>
  <c r="L31" i="7"/>
  <c r="V31" i="7" s="1"/>
  <c r="Y31" i="7" s="1"/>
  <c r="Q29" i="7"/>
  <c r="P29" i="7"/>
  <c r="U27" i="7"/>
  <c r="T27" i="7"/>
  <c r="O27" i="7"/>
  <c r="N27" i="7"/>
  <c r="M27" i="7"/>
  <c r="W27" i="7" s="1"/>
  <c r="L27" i="7"/>
  <c r="V27" i="7" s="1"/>
  <c r="U26" i="7"/>
  <c r="T26" i="7"/>
  <c r="O26" i="7"/>
  <c r="N26" i="7"/>
  <c r="M26" i="7"/>
  <c r="W26" i="7" s="1"/>
  <c r="L26" i="7"/>
  <c r="V26" i="7" s="1"/>
  <c r="U25" i="7"/>
  <c r="T25" i="7"/>
  <c r="O25" i="7"/>
  <c r="N25" i="7"/>
  <c r="M25" i="7"/>
  <c r="W25" i="7" s="1"/>
  <c r="L25" i="7"/>
  <c r="V25" i="7" s="1"/>
  <c r="U24" i="7"/>
  <c r="T24" i="7"/>
  <c r="O24" i="7"/>
  <c r="N24" i="7"/>
  <c r="M24" i="7"/>
  <c r="W24" i="7" s="1"/>
  <c r="L24" i="7"/>
  <c r="V24" i="7" s="1"/>
  <c r="U23" i="7"/>
  <c r="T23" i="7"/>
  <c r="O23" i="7"/>
  <c r="N23" i="7"/>
  <c r="M23" i="7"/>
  <c r="W23" i="7" s="1"/>
  <c r="L23" i="7"/>
  <c r="V23" i="7" s="1"/>
  <c r="U22" i="7"/>
  <c r="T22" i="7"/>
  <c r="O22" i="7"/>
  <c r="N22" i="7"/>
  <c r="M22" i="7"/>
  <c r="W22" i="7" s="1"/>
  <c r="L22" i="7"/>
  <c r="V22" i="7" s="1"/>
  <c r="U21" i="7"/>
  <c r="T21" i="7"/>
  <c r="O21" i="7"/>
  <c r="N21" i="7"/>
  <c r="M21" i="7"/>
  <c r="W21" i="7" s="1"/>
  <c r="L21" i="7"/>
  <c r="V21" i="7" s="1"/>
  <c r="U20" i="7"/>
  <c r="T20" i="7"/>
  <c r="O20" i="7"/>
  <c r="N20" i="7"/>
  <c r="M20" i="7"/>
  <c r="W20" i="7" s="1"/>
  <c r="L20" i="7"/>
  <c r="V20" i="7" s="1"/>
  <c r="O19" i="7"/>
  <c r="U19" i="7" s="1"/>
  <c r="W19" i="7" s="1"/>
  <c r="Z19" i="7" s="1"/>
  <c r="N19" i="7"/>
  <c r="T19" i="7" s="1"/>
  <c r="V19" i="7" s="1"/>
  <c r="Y19" i="7" s="1"/>
  <c r="M19" i="7"/>
  <c r="L19" i="7"/>
  <c r="S17" i="7"/>
  <c r="R17" i="7"/>
  <c r="U15" i="7"/>
  <c r="T15" i="7"/>
  <c r="O15" i="7"/>
  <c r="N15" i="7"/>
  <c r="M15" i="7"/>
  <c r="W15" i="7" s="1"/>
  <c r="L15" i="7"/>
  <c r="V15" i="7" s="1"/>
  <c r="O14" i="7"/>
  <c r="U14" i="7" s="1"/>
  <c r="W14" i="7" s="1"/>
  <c r="N14" i="7"/>
  <c r="T14" i="7" s="1"/>
  <c r="V14" i="7" s="1"/>
  <c r="M14" i="7"/>
  <c r="L14" i="7"/>
  <c r="U13" i="7"/>
  <c r="T13" i="7"/>
  <c r="O13" i="7"/>
  <c r="N13" i="7"/>
  <c r="M13" i="7"/>
  <c r="W13" i="7" s="1"/>
  <c r="L13" i="7"/>
  <c r="V13" i="7" s="1"/>
  <c r="O12" i="7"/>
  <c r="U12" i="7" s="1"/>
  <c r="W12" i="7" s="1"/>
  <c r="N12" i="7"/>
  <c r="T12" i="7" s="1"/>
  <c r="V12" i="7" s="1"/>
  <c r="M12" i="7"/>
  <c r="L12" i="7"/>
  <c r="U11" i="7"/>
  <c r="T11" i="7"/>
  <c r="O11" i="7"/>
  <c r="N11" i="7"/>
  <c r="M11" i="7"/>
  <c r="W11" i="7" s="1"/>
  <c r="L11" i="7"/>
  <c r="V11" i="7" s="1"/>
  <c r="O10" i="7"/>
  <c r="U10" i="7" s="1"/>
  <c r="W10" i="7" s="1"/>
  <c r="N10" i="7"/>
  <c r="T10" i="7" s="1"/>
  <c r="V10" i="7" s="1"/>
  <c r="M10" i="7"/>
  <c r="L10" i="7"/>
  <c r="U9" i="7"/>
  <c r="T9" i="7"/>
  <c r="O9" i="7"/>
  <c r="N9" i="7"/>
  <c r="M9" i="7"/>
  <c r="W9" i="7" s="1"/>
  <c r="L9" i="7"/>
  <c r="V9" i="7" s="1"/>
  <c r="O8" i="7"/>
  <c r="U8" i="7" s="1"/>
  <c r="W8" i="7" s="1"/>
  <c r="N8" i="7"/>
  <c r="T8" i="7" s="1"/>
  <c r="V8" i="7" s="1"/>
  <c r="M8" i="7"/>
  <c r="L8" i="7"/>
  <c r="O7" i="7"/>
  <c r="U7" i="7" s="1"/>
  <c r="W7" i="7" s="1"/>
  <c r="N7" i="7"/>
  <c r="T7" i="7" s="1"/>
  <c r="V7" i="7" s="1"/>
  <c r="M7" i="7"/>
  <c r="L7" i="7"/>
  <c r="S5" i="7"/>
  <c r="R5" i="7"/>
  <c r="Y221" i="7" l="1"/>
  <c r="Z7" i="7"/>
  <c r="Y7" i="7"/>
  <c r="Z221" i="7"/>
  <c r="Z306" i="7"/>
  <c r="P5" i="7"/>
  <c r="Q5" i="7"/>
  <c r="Q17" i="7"/>
  <c r="S29" i="7"/>
  <c r="Q41" i="7"/>
  <c r="S53" i="7"/>
  <c r="Q65" i="7"/>
  <c r="V79" i="7"/>
  <c r="Y79" i="7" s="1"/>
  <c r="P89" i="7"/>
  <c r="W91" i="7"/>
  <c r="Z91" i="7" s="1"/>
  <c r="Q101" i="7"/>
  <c r="S113" i="7"/>
  <c r="Q125" i="7"/>
  <c r="S137" i="7"/>
  <c r="Q149" i="7"/>
  <c r="S161" i="7"/>
  <c r="Q173" i="7"/>
  <c r="S185" i="7"/>
  <c r="Q197" i="7"/>
  <c r="S209" i="7"/>
  <c r="S232" i="7"/>
  <c r="Q244" i="7"/>
  <c r="S256" i="7"/>
  <c r="Q268" i="7"/>
  <c r="S280" i="7"/>
  <c r="Q292" i="7"/>
  <c r="S304" i="7"/>
  <c r="S316" i="7"/>
  <c r="Q328" i="7"/>
  <c r="S340" i="7"/>
  <c r="V349" i="7"/>
  <c r="AC14" i="7" s="1"/>
  <c r="S352" i="7"/>
  <c r="U354" i="7"/>
  <c r="W354" i="7" s="1"/>
  <c r="Z354" i="7" s="1"/>
  <c r="Q352" i="7"/>
  <c r="V361" i="7"/>
  <c r="V381" i="7"/>
  <c r="AC10" i="7" s="1"/>
  <c r="V384" i="7"/>
  <c r="Y390" i="7"/>
  <c r="Y426" i="7"/>
  <c r="Y474" i="7"/>
  <c r="P77" i="7"/>
  <c r="Q89" i="7"/>
  <c r="V306" i="7"/>
  <c r="Y306" i="7" s="1"/>
  <c r="Z378" i="7"/>
  <c r="Z498" i="7"/>
  <c r="Z510" i="7"/>
  <c r="P17" i="7"/>
  <c r="R29" i="7"/>
  <c r="P41" i="7"/>
  <c r="R53" i="7"/>
  <c r="P65" i="7"/>
  <c r="P101" i="7"/>
  <c r="R113" i="7"/>
  <c r="P125" i="7"/>
  <c r="R137" i="7"/>
  <c r="P149" i="7"/>
  <c r="R161" i="7"/>
  <c r="P173" i="7"/>
  <c r="R185" i="7"/>
  <c r="P197" i="7"/>
  <c r="R209" i="7"/>
  <c r="R232" i="7"/>
  <c r="P244" i="7"/>
  <c r="R256" i="7"/>
  <c r="P268" i="7"/>
  <c r="R280" i="7"/>
  <c r="P292" i="7"/>
  <c r="R316" i="7"/>
  <c r="P328" i="7"/>
  <c r="R340" i="7"/>
  <c r="V348" i="7"/>
  <c r="Y342" i="7" s="1"/>
  <c r="V360" i="7"/>
  <c r="Y354" i="7" s="1"/>
  <c r="V374" i="7"/>
  <c r="Y366" i="7" s="1"/>
  <c r="V380" i="7"/>
  <c r="AC9" i="7" s="1"/>
  <c r="V488" i="7"/>
  <c r="Y486" i="7" s="1"/>
  <c r="V489" i="7"/>
  <c r="V490" i="7"/>
  <c r="AC11" i="7" s="1"/>
  <c r="V491" i="7"/>
  <c r="AC12" i="7" s="1"/>
  <c r="V492" i="7"/>
  <c r="V493" i="7"/>
  <c r="V494" i="7"/>
  <c r="S364" i="7"/>
  <c r="Q376" i="7"/>
  <c r="S388" i="7"/>
  <c r="Q400" i="7"/>
  <c r="S412" i="7"/>
  <c r="Q424" i="7"/>
  <c r="S436" i="7"/>
  <c r="Q448" i="7"/>
  <c r="S460" i="7"/>
  <c r="Q472" i="7"/>
  <c r="S484" i="7"/>
  <c r="Q496" i="7"/>
  <c r="S508" i="7"/>
  <c r="U546" i="7"/>
  <c r="W546" i="7" s="1"/>
  <c r="Q544" i="7"/>
  <c r="Q556" i="7"/>
  <c r="T558" i="7"/>
  <c r="V558" i="7" s="1"/>
  <c r="Y558" i="7" s="1"/>
  <c r="P556" i="7"/>
  <c r="U594" i="7"/>
  <c r="W594" i="7" s="1"/>
  <c r="Q592" i="7"/>
  <c r="T606" i="7"/>
  <c r="V606" i="7" s="1"/>
  <c r="Y606" i="7" s="1"/>
  <c r="P604" i="7"/>
  <c r="Y630" i="7"/>
  <c r="Z642" i="7"/>
  <c r="P508" i="7"/>
  <c r="W524" i="7"/>
  <c r="AD9" i="7" s="1"/>
  <c r="W526" i="7"/>
  <c r="AD11" i="7" s="1"/>
  <c r="W528" i="7"/>
  <c r="AD13" i="7" s="1"/>
  <c r="W530" i="7"/>
  <c r="AD15" i="7" s="1"/>
  <c r="W534" i="7"/>
  <c r="Z534" i="7" s="1"/>
  <c r="S532" i="7"/>
  <c r="V546" i="7"/>
  <c r="Y546" i="7" s="1"/>
  <c r="R544" i="7"/>
  <c r="W547" i="7"/>
  <c r="W549" i="7"/>
  <c r="W551" i="7"/>
  <c r="W553" i="7"/>
  <c r="R556" i="7"/>
  <c r="W572" i="7"/>
  <c r="W574" i="7"/>
  <c r="W576" i="7"/>
  <c r="W578" i="7"/>
  <c r="W582" i="7"/>
  <c r="Z582" i="7" s="1"/>
  <c r="S580" i="7"/>
  <c r="V594" i="7"/>
  <c r="Y594" i="7" s="1"/>
  <c r="R592" i="7"/>
  <c r="W595" i="7"/>
  <c r="W597" i="7"/>
  <c r="W599" i="7"/>
  <c r="W601" i="7"/>
  <c r="R604" i="7"/>
  <c r="Y642" i="7"/>
  <c r="Z654" i="7"/>
  <c r="U522" i="7"/>
  <c r="W522" i="7" s="1"/>
  <c r="Q520" i="7"/>
  <c r="T534" i="7"/>
  <c r="V534" i="7" s="1"/>
  <c r="Y534" i="7" s="1"/>
  <c r="P532" i="7"/>
  <c r="U570" i="7"/>
  <c r="W570" i="7" s="1"/>
  <c r="Q568" i="7"/>
  <c r="T582" i="7"/>
  <c r="V582" i="7" s="1"/>
  <c r="Y582" i="7" s="1"/>
  <c r="P580" i="7"/>
  <c r="P400" i="7"/>
  <c r="R412" i="7"/>
  <c r="P424" i="7"/>
  <c r="R436" i="7"/>
  <c r="P448" i="7"/>
  <c r="R460" i="7"/>
  <c r="P472" i="7"/>
  <c r="R508" i="7"/>
  <c r="V522" i="7"/>
  <c r="Y522" i="7" s="1"/>
  <c r="R520" i="7"/>
  <c r="W523" i="7"/>
  <c r="AD8" i="7" s="1"/>
  <c r="W525" i="7"/>
  <c r="AD10" i="7" s="1"/>
  <c r="W527" i="7"/>
  <c r="AD12" i="7" s="1"/>
  <c r="W529" i="7"/>
  <c r="AD14" i="7" s="1"/>
  <c r="R532" i="7"/>
  <c r="P544" i="7"/>
  <c r="W548" i="7"/>
  <c r="W550" i="7"/>
  <c r="W552" i="7"/>
  <c r="W554" i="7"/>
  <c r="W558" i="7"/>
  <c r="Z558" i="7" s="1"/>
  <c r="S556" i="7"/>
  <c r="V570" i="7"/>
  <c r="Y570" i="7" s="1"/>
  <c r="R568" i="7"/>
  <c r="W571" i="7"/>
  <c r="W573" i="7"/>
  <c r="W575" i="7"/>
  <c r="W577" i="7"/>
  <c r="W596" i="7"/>
  <c r="W598" i="7"/>
  <c r="W600" i="7"/>
  <c r="W602" i="7"/>
  <c r="W606" i="7"/>
  <c r="Z606" i="7" s="1"/>
  <c r="S604" i="7"/>
  <c r="Z630" i="7"/>
  <c r="Z678" i="7"/>
  <c r="Q616" i="7"/>
  <c r="S628" i="7"/>
  <c r="Q640" i="7"/>
  <c r="S652" i="7"/>
  <c r="Q664" i="7"/>
  <c r="S676" i="7"/>
  <c r="Y690" i="7"/>
  <c r="V698" i="7"/>
  <c r="V702" i="7"/>
  <c r="V714" i="7"/>
  <c r="V715" i="7"/>
  <c r="V719" i="7"/>
  <c r="Z726" i="7"/>
  <c r="V727" i="7"/>
  <c r="V728" i="7"/>
  <c r="V729" i="7"/>
  <c r="V730" i="7"/>
  <c r="V731" i="7"/>
  <c r="V732" i="7"/>
  <c r="V733" i="7"/>
  <c r="V734" i="7"/>
  <c r="V739" i="7"/>
  <c r="V743" i="7"/>
  <c r="Z750" i="7"/>
  <c r="Z774" i="7"/>
  <c r="R616" i="7"/>
  <c r="P628" i="7"/>
  <c r="R640" i="7"/>
  <c r="P652" i="7"/>
  <c r="R664" i="7"/>
  <c r="P676" i="7"/>
  <c r="S688" i="7"/>
  <c r="U690" i="7"/>
  <c r="W690" i="7" s="1"/>
  <c r="Z690" i="7" s="1"/>
  <c r="Q688" i="7"/>
  <c r="Z702" i="7"/>
  <c r="V703" i="7"/>
  <c r="AC8" i="7" s="1"/>
  <c r="V704" i="7"/>
  <c r="V705" i="7"/>
  <c r="V706" i="7"/>
  <c r="V707" i="7"/>
  <c r="V708" i="7"/>
  <c r="V709" i="7"/>
  <c r="V710" i="7"/>
  <c r="V716" i="7"/>
  <c r="V720" i="7"/>
  <c r="V740" i="7"/>
  <c r="V744" i="7"/>
  <c r="Y738" i="7" s="1"/>
  <c r="Y774" i="7"/>
  <c r="Y726" i="7"/>
  <c r="S700" i="7"/>
  <c r="Q712" i="7"/>
  <c r="S724" i="7"/>
  <c r="Q736" i="7"/>
  <c r="S748" i="7"/>
  <c r="Q760" i="7"/>
  <c r="S772" i="7"/>
  <c r="Y786" i="7"/>
  <c r="Z810" i="7"/>
  <c r="Z858" i="7"/>
  <c r="U786" i="7"/>
  <c r="W786" i="7" s="1"/>
  <c r="Z786" i="7" s="1"/>
  <c r="Q784" i="7"/>
  <c r="S796" i="7"/>
  <c r="Q808" i="7"/>
  <c r="S820" i="7"/>
  <c r="Q832" i="7"/>
  <c r="S844" i="7"/>
  <c r="Q856" i="7"/>
  <c r="W894" i="7"/>
  <c r="Z894" i="7" s="1"/>
  <c r="S892" i="7"/>
  <c r="V870" i="7"/>
  <c r="Y870" i="7" s="1"/>
  <c r="R868" i="7"/>
  <c r="T882" i="7"/>
  <c r="V882" i="7" s="1"/>
  <c r="Y882" i="7" s="1"/>
  <c r="P880" i="7"/>
  <c r="W870" i="7"/>
  <c r="Z870" i="7" s="1"/>
  <c r="S868" i="7"/>
  <c r="U882" i="7"/>
  <c r="W882" i="7" s="1"/>
  <c r="Z882" i="7" s="1"/>
  <c r="Q880" i="7"/>
  <c r="Q892" i="7"/>
  <c r="P784" i="7"/>
  <c r="R796" i="7"/>
  <c r="P808" i="7"/>
  <c r="R820" i="7"/>
  <c r="P832" i="7"/>
  <c r="R844" i="7"/>
  <c r="P856" i="7"/>
  <c r="P868" i="7"/>
  <c r="Y894" i="7"/>
  <c r="Z906" i="7"/>
  <c r="R892" i="7"/>
  <c r="P904" i="7"/>
  <c r="R916" i="7"/>
  <c r="P928" i="7"/>
  <c r="R940" i="7"/>
  <c r="P952" i="7"/>
  <c r="Q904" i="7"/>
  <c r="S916" i="7"/>
  <c r="Q928" i="7"/>
  <c r="S940" i="7"/>
  <c r="Q952" i="7"/>
  <c r="I82" i="1"/>
  <c r="L82" i="1"/>
  <c r="O82" i="1"/>
  <c r="R82" i="1"/>
  <c r="U82" i="1"/>
  <c r="X82" i="1"/>
  <c r="AA82" i="1"/>
  <c r="AD82" i="1"/>
  <c r="F8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2" i="1"/>
  <c r="I82" i="4"/>
  <c r="L82" i="4"/>
  <c r="O82" i="4"/>
  <c r="R82" i="4"/>
  <c r="U82" i="4"/>
  <c r="X82" i="4"/>
  <c r="AA82" i="4"/>
  <c r="AD82" i="4"/>
  <c r="F82" i="4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2" i="4"/>
  <c r="I82" i="6"/>
  <c r="L82" i="6"/>
  <c r="O82" i="6"/>
  <c r="R82" i="6"/>
  <c r="U82" i="6"/>
  <c r="X82" i="6"/>
  <c r="AA82" i="6"/>
  <c r="AD82" i="6"/>
  <c r="F82" i="6"/>
  <c r="AE3" i="6"/>
  <c r="AE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AE53" i="6"/>
  <c r="AE54" i="6"/>
  <c r="AE55" i="6"/>
  <c r="AE56" i="6"/>
  <c r="AE57" i="6"/>
  <c r="AE58" i="6"/>
  <c r="AE59" i="6"/>
  <c r="AE60" i="6"/>
  <c r="AE61" i="6"/>
  <c r="AE62" i="6"/>
  <c r="AE63" i="6"/>
  <c r="AE64" i="6"/>
  <c r="AE65" i="6"/>
  <c r="AE66" i="6"/>
  <c r="AE67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E2" i="6"/>
  <c r="F4" i="5"/>
  <c r="I4" i="5"/>
  <c r="L4" i="5"/>
  <c r="O4" i="5"/>
  <c r="R4" i="5"/>
  <c r="U4" i="5"/>
  <c r="X4" i="5"/>
  <c r="AA4" i="5"/>
  <c r="AD4" i="5"/>
  <c r="F5" i="5"/>
  <c r="I5" i="5"/>
  <c r="L5" i="5"/>
  <c r="O5" i="5"/>
  <c r="R5" i="5"/>
  <c r="U5" i="5"/>
  <c r="X5" i="5"/>
  <c r="AA5" i="5"/>
  <c r="AD5" i="5"/>
  <c r="F6" i="5"/>
  <c r="I6" i="5"/>
  <c r="L6" i="5"/>
  <c r="O6" i="5"/>
  <c r="R6" i="5"/>
  <c r="U6" i="5"/>
  <c r="X6" i="5"/>
  <c r="AA6" i="5"/>
  <c r="AD6" i="5"/>
  <c r="F7" i="5"/>
  <c r="I7" i="5"/>
  <c r="L7" i="5"/>
  <c r="O7" i="5"/>
  <c r="R7" i="5"/>
  <c r="U7" i="5"/>
  <c r="X7" i="5"/>
  <c r="AA7" i="5"/>
  <c r="AD7" i="5"/>
  <c r="F8" i="5"/>
  <c r="I8" i="5"/>
  <c r="L8" i="5"/>
  <c r="O8" i="5"/>
  <c r="R8" i="5"/>
  <c r="U8" i="5"/>
  <c r="X8" i="5"/>
  <c r="AA8" i="5"/>
  <c r="AD8" i="5"/>
  <c r="F9" i="5"/>
  <c r="I9" i="5"/>
  <c r="L9" i="5"/>
  <c r="O9" i="5"/>
  <c r="R9" i="5"/>
  <c r="U9" i="5"/>
  <c r="X9" i="5"/>
  <c r="AA9" i="5"/>
  <c r="AD9" i="5"/>
  <c r="F10" i="5"/>
  <c r="I10" i="5"/>
  <c r="L10" i="5"/>
  <c r="O10" i="5"/>
  <c r="R10" i="5"/>
  <c r="U10" i="5"/>
  <c r="X10" i="5"/>
  <c r="AA10" i="5"/>
  <c r="AD10" i="5"/>
  <c r="F11" i="5"/>
  <c r="I11" i="5"/>
  <c r="L11" i="5"/>
  <c r="O11" i="5"/>
  <c r="R11" i="5"/>
  <c r="U11" i="5"/>
  <c r="X11" i="5"/>
  <c r="AA11" i="5"/>
  <c r="AD11" i="5"/>
  <c r="F12" i="5"/>
  <c r="I12" i="5"/>
  <c r="L12" i="5"/>
  <c r="O12" i="5"/>
  <c r="R12" i="5"/>
  <c r="U12" i="5"/>
  <c r="X12" i="5"/>
  <c r="AA12" i="5"/>
  <c r="AD12" i="5"/>
  <c r="F13" i="5"/>
  <c r="I13" i="5"/>
  <c r="L13" i="5"/>
  <c r="O13" i="5"/>
  <c r="R13" i="5"/>
  <c r="U13" i="5"/>
  <c r="X13" i="5"/>
  <c r="AA13" i="5"/>
  <c r="AD13" i="5"/>
  <c r="F14" i="5"/>
  <c r="I14" i="5"/>
  <c r="L14" i="5"/>
  <c r="O14" i="5"/>
  <c r="R14" i="5"/>
  <c r="U14" i="5"/>
  <c r="X14" i="5"/>
  <c r="AA14" i="5"/>
  <c r="AD14" i="5"/>
  <c r="F15" i="5"/>
  <c r="I15" i="5"/>
  <c r="L15" i="5"/>
  <c r="O15" i="5"/>
  <c r="R15" i="5"/>
  <c r="U15" i="5"/>
  <c r="X15" i="5"/>
  <c r="AA15" i="5"/>
  <c r="AD15" i="5"/>
  <c r="F16" i="5"/>
  <c r="I16" i="5"/>
  <c r="L16" i="5"/>
  <c r="O16" i="5"/>
  <c r="R16" i="5"/>
  <c r="U16" i="5"/>
  <c r="X16" i="5"/>
  <c r="AA16" i="5"/>
  <c r="AD16" i="5"/>
  <c r="F17" i="5"/>
  <c r="I17" i="5"/>
  <c r="L17" i="5"/>
  <c r="O17" i="5"/>
  <c r="R17" i="5"/>
  <c r="U17" i="5"/>
  <c r="X17" i="5"/>
  <c r="AA17" i="5"/>
  <c r="AD17" i="5"/>
  <c r="F18" i="5"/>
  <c r="I18" i="5"/>
  <c r="L18" i="5"/>
  <c r="O18" i="5"/>
  <c r="R18" i="5"/>
  <c r="U18" i="5"/>
  <c r="X18" i="5"/>
  <c r="AA18" i="5"/>
  <c r="AD18" i="5"/>
  <c r="F19" i="5"/>
  <c r="I19" i="5"/>
  <c r="L19" i="5"/>
  <c r="O19" i="5"/>
  <c r="R19" i="5"/>
  <c r="U19" i="5"/>
  <c r="X19" i="5"/>
  <c r="AA19" i="5"/>
  <c r="AD19" i="5"/>
  <c r="F20" i="5"/>
  <c r="I20" i="5"/>
  <c r="L20" i="5"/>
  <c r="O20" i="5"/>
  <c r="R20" i="5"/>
  <c r="U20" i="5"/>
  <c r="X20" i="5"/>
  <c r="AA20" i="5"/>
  <c r="AD20" i="5"/>
  <c r="F21" i="5"/>
  <c r="I21" i="5"/>
  <c r="L21" i="5"/>
  <c r="O21" i="5"/>
  <c r="R21" i="5"/>
  <c r="U21" i="5"/>
  <c r="X21" i="5"/>
  <c r="AA21" i="5"/>
  <c r="AD21" i="5"/>
  <c r="F22" i="5"/>
  <c r="I22" i="5"/>
  <c r="L22" i="5"/>
  <c r="O22" i="5"/>
  <c r="R22" i="5"/>
  <c r="U22" i="5"/>
  <c r="X22" i="5"/>
  <c r="AA22" i="5"/>
  <c r="AD22" i="5"/>
  <c r="F23" i="5"/>
  <c r="I23" i="5"/>
  <c r="L23" i="5"/>
  <c r="O23" i="5"/>
  <c r="R23" i="5"/>
  <c r="U23" i="5"/>
  <c r="X23" i="5"/>
  <c r="AA23" i="5"/>
  <c r="AD23" i="5"/>
  <c r="F24" i="5"/>
  <c r="I24" i="5"/>
  <c r="L24" i="5"/>
  <c r="O24" i="5"/>
  <c r="R24" i="5"/>
  <c r="U24" i="5"/>
  <c r="X24" i="5"/>
  <c r="AA24" i="5"/>
  <c r="AD24" i="5"/>
  <c r="F25" i="5"/>
  <c r="I25" i="5"/>
  <c r="L25" i="5"/>
  <c r="O25" i="5"/>
  <c r="R25" i="5"/>
  <c r="U25" i="5"/>
  <c r="X25" i="5"/>
  <c r="AA25" i="5"/>
  <c r="AD25" i="5"/>
  <c r="F26" i="5"/>
  <c r="I26" i="5"/>
  <c r="L26" i="5"/>
  <c r="O26" i="5"/>
  <c r="R26" i="5"/>
  <c r="U26" i="5"/>
  <c r="X26" i="5"/>
  <c r="AA26" i="5"/>
  <c r="AD26" i="5"/>
  <c r="F27" i="5"/>
  <c r="I27" i="5"/>
  <c r="L27" i="5"/>
  <c r="O27" i="5"/>
  <c r="R27" i="5"/>
  <c r="U27" i="5"/>
  <c r="X27" i="5"/>
  <c r="AA27" i="5"/>
  <c r="AD27" i="5"/>
  <c r="F28" i="5"/>
  <c r="I28" i="5"/>
  <c r="L28" i="5"/>
  <c r="O28" i="5"/>
  <c r="R28" i="5"/>
  <c r="U28" i="5"/>
  <c r="X28" i="5"/>
  <c r="AA28" i="5"/>
  <c r="AD28" i="5"/>
  <c r="F29" i="5"/>
  <c r="I29" i="5"/>
  <c r="L29" i="5"/>
  <c r="O29" i="5"/>
  <c r="R29" i="5"/>
  <c r="U29" i="5"/>
  <c r="X29" i="5"/>
  <c r="AA29" i="5"/>
  <c r="AD29" i="5"/>
  <c r="F30" i="5"/>
  <c r="I30" i="5"/>
  <c r="L30" i="5"/>
  <c r="O30" i="5"/>
  <c r="R30" i="5"/>
  <c r="U30" i="5"/>
  <c r="X30" i="5"/>
  <c r="AA30" i="5"/>
  <c r="AD30" i="5"/>
  <c r="F31" i="5"/>
  <c r="I31" i="5"/>
  <c r="L31" i="5"/>
  <c r="O31" i="5"/>
  <c r="R31" i="5"/>
  <c r="U31" i="5"/>
  <c r="X31" i="5"/>
  <c r="AA31" i="5"/>
  <c r="AD31" i="5"/>
  <c r="F32" i="5"/>
  <c r="I32" i="5"/>
  <c r="L32" i="5"/>
  <c r="O32" i="5"/>
  <c r="R32" i="5"/>
  <c r="U32" i="5"/>
  <c r="X32" i="5"/>
  <c r="AA32" i="5"/>
  <c r="AD32" i="5"/>
  <c r="F33" i="5"/>
  <c r="I33" i="5"/>
  <c r="L33" i="5"/>
  <c r="O33" i="5"/>
  <c r="R33" i="5"/>
  <c r="U33" i="5"/>
  <c r="X33" i="5"/>
  <c r="AA33" i="5"/>
  <c r="AD33" i="5"/>
  <c r="F34" i="5"/>
  <c r="I34" i="5"/>
  <c r="L34" i="5"/>
  <c r="O34" i="5"/>
  <c r="R34" i="5"/>
  <c r="U34" i="5"/>
  <c r="X34" i="5"/>
  <c r="AA34" i="5"/>
  <c r="AD34" i="5"/>
  <c r="F35" i="5"/>
  <c r="I35" i="5"/>
  <c r="L35" i="5"/>
  <c r="O35" i="5"/>
  <c r="R35" i="5"/>
  <c r="U35" i="5"/>
  <c r="X35" i="5"/>
  <c r="AA35" i="5"/>
  <c r="AD35" i="5"/>
  <c r="F36" i="5"/>
  <c r="I36" i="5"/>
  <c r="L36" i="5"/>
  <c r="O36" i="5"/>
  <c r="R36" i="5"/>
  <c r="U36" i="5"/>
  <c r="X36" i="5"/>
  <c r="AA36" i="5"/>
  <c r="AD36" i="5"/>
  <c r="F37" i="5"/>
  <c r="I37" i="5"/>
  <c r="L37" i="5"/>
  <c r="O37" i="5"/>
  <c r="R37" i="5"/>
  <c r="U37" i="5"/>
  <c r="X37" i="5"/>
  <c r="AA37" i="5"/>
  <c r="AD37" i="5"/>
  <c r="F38" i="5"/>
  <c r="I38" i="5"/>
  <c r="L38" i="5"/>
  <c r="O38" i="5"/>
  <c r="R38" i="5"/>
  <c r="U38" i="5"/>
  <c r="X38" i="5"/>
  <c r="AA38" i="5"/>
  <c r="AD38" i="5"/>
  <c r="F39" i="5"/>
  <c r="I39" i="5"/>
  <c r="L39" i="5"/>
  <c r="O39" i="5"/>
  <c r="R39" i="5"/>
  <c r="U39" i="5"/>
  <c r="X39" i="5"/>
  <c r="AA39" i="5"/>
  <c r="AD39" i="5"/>
  <c r="F40" i="5"/>
  <c r="I40" i="5"/>
  <c r="L40" i="5"/>
  <c r="O40" i="5"/>
  <c r="R40" i="5"/>
  <c r="U40" i="5"/>
  <c r="X40" i="5"/>
  <c r="AA40" i="5"/>
  <c r="AD40" i="5"/>
  <c r="F41" i="5"/>
  <c r="I41" i="5"/>
  <c r="L41" i="5"/>
  <c r="O41" i="5"/>
  <c r="R41" i="5"/>
  <c r="U41" i="5"/>
  <c r="X41" i="5"/>
  <c r="AA41" i="5"/>
  <c r="AD41" i="5"/>
  <c r="F42" i="5"/>
  <c r="I42" i="5"/>
  <c r="L42" i="5"/>
  <c r="O42" i="5"/>
  <c r="R42" i="5"/>
  <c r="U42" i="5"/>
  <c r="X42" i="5"/>
  <c r="AA42" i="5"/>
  <c r="AD42" i="5"/>
  <c r="F43" i="5"/>
  <c r="I43" i="5"/>
  <c r="L43" i="5"/>
  <c r="O43" i="5"/>
  <c r="R43" i="5"/>
  <c r="U43" i="5"/>
  <c r="X43" i="5"/>
  <c r="AA43" i="5"/>
  <c r="AD43" i="5"/>
  <c r="F44" i="5"/>
  <c r="I44" i="5"/>
  <c r="L44" i="5"/>
  <c r="O44" i="5"/>
  <c r="R44" i="5"/>
  <c r="U44" i="5"/>
  <c r="X44" i="5"/>
  <c r="AA44" i="5"/>
  <c r="AD44" i="5"/>
  <c r="F45" i="5"/>
  <c r="I45" i="5"/>
  <c r="L45" i="5"/>
  <c r="O45" i="5"/>
  <c r="R45" i="5"/>
  <c r="U45" i="5"/>
  <c r="X45" i="5"/>
  <c r="AA45" i="5"/>
  <c r="AD45" i="5"/>
  <c r="F46" i="5"/>
  <c r="I46" i="5"/>
  <c r="L46" i="5"/>
  <c r="O46" i="5"/>
  <c r="R46" i="5"/>
  <c r="U46" i="5"/>
  <c r="X46" i="5"/>
  <c r="AA46" i="5"/>
  <c r="AD46" i="5"/>
  <c r="F47" i="5"/>
  <c r="I47" i="5"/>
  <c r="L47" i="5"/>
  <c r="O47" i="5"/>
  <c r="R47" i="5"/>
  <c r="U47" i="5"/>
  <c r="X47" i="5"/>
  <c r="AA47" i="5"/>
  <c r="AD47" i="5"/>
  <c r="F48" i="5"/>
  <c r="I48" i="5"/>
  <c r="L48" i="5"/>
  <c r="O48" i="5"/>
  <c r="R48" i="5"/>
  <c r="U48" i="5"/>
  <c r="X48" i="5"/>
  <c r="AA48" i="5"/>
  <c r="AD48" i="5"/>
  <c r="F49" i="5"/>
  <c r="I49" i="5"/>
  <c r="L49" i="5"/>
  <c r="O49" i="5"/>
  <c r="R49" i="5"/>
  <c r="U49" i="5"/>
  <c r="X49" i="5"/>
  <c r="AA49" i="5"/>
  <c r="AD49" i="5"/>
  <c r="F50" i="5"/>
  <c r="I50" i="5"/>
  <c r="L50" i="5"/>
  <c r="O50" i="5"/>
  <c r="R50" i="5"/>
  <c r="U50" i="5"/>
  <c r="X50" i="5"/>
  <c r="AA50" i="5"/>
  <c r="AD50" i="5"/>
  <c r="F51" i="5"/>
  <c r="I51" i="5"/>
  <c r="L51" i="5"/>
  <c r="O51" i="5"/>
  <c r="R51" i="5"/>
  <c r="U51" i="5"/>
  <c r="X51" i="5"/>
  <c r="AA51" i="5"/>
  <c r="AD51" i="5"/>
  <c r="F52" i="5"/>
  <c r="I52" i="5"/>
  <c r="L52" i="5"/>
  <c r="O52" i="5"/>
  <c r="R52" i="5"/>
  <c r="U52" i="5"/>
  <c r="X52" i="5"/>
  <c r="AA52" i="5"/>
  <c r="AD52" i="5"/>
  <c r="F53" i="5"/>
  <c r="I53" i="5"/>
  <c r="L53" i="5"/>
  <c r="O53" i="5"/>
  <c r="R53" i="5"/>
  <c r="U53" i="5"/>
  <c r="X53" i="5"/>
  <c r="AA53" i="5"/>
  <c r="AD53" i="5"/>
  <c r="F54" i="5"/>
  <c r="I54" i="5"/>
  <c r="L54" i="5"/>
  <c r="O54" i="5"/>
  <c r="R54" i="5"/>
  <c r="U54" i="5"/>
  <c r="X54" i="5"/>
  <c r="AA54" i="5"/>
  <c r="AD54" i="5"/>
  <c r="F55" i="5"/>
  <c r="I55" i="5"/>
  <c r="L55" i="5"/>
  <c r="O55" i="5"/>
  <c r="R55" i="5"/>
  <c r="U55" i="5"/>
  <c r="X55" i="5"/>
  <c r="AA55" i="5"/>
  <c r="AD55" i="5"/>
  <c r="F56" i="5"/>
  <c r="I56" i="5"/>
  <c r="L56" i="5"/>
  <c r="O56" i="5"/>
  <c r="R56" i="5"/>
  <c r="U56" i="5"/>
  <c r="X56" i="5"/>
  <c r="AA56" i="5"/>
  <c r="AD56" i="5"/>
  <c r="F57" i="5"/>
  <c r="I57" i="5"/>
  <c r="L57" i="5"/>
  <c r="O57" i="5"/>
  <c r="R57" i="5"/>
  <c r="U57" i="5"/>
  <c r="X57" i="5"/>
  <c r="AA57" i="5"/>
  <c r="AD57" i="5"/>
  <c r="F58" i="5"/>
  <c r="I58" i="5"/>
  <c r="L58" i="5"/>
  <c r="O58" i="5"/>
  <c r="R58" i="5"/>
  <c r="U58" i="5"/>
  <c r="X58" i="5"/>
  <c r="AA58" i="5"/>
  <c r="AD58" i="5"/>
  <c r="F59" i="5"/>
  <c r="I59" i="5"/>
  <c r="L59" i="5"/>
  <c r="O59" i="5"/>
  <c r="R59" i="5"/>
  <c r="U59" i="5"/>
  <c r="X59" i="5"/>
  <c r="AA59" i="5"/>
  <c r="AD59" i="5"/>
  <c r="F60" i="5"/>
  <c r="I60" i="5"/>
  <c r="L60" i="5"/>
  <c r="O60" i="5"/>
  <c r="R60" i="5"/>
  <c r="U60" i="5"/>
  <c r="X60" i="5"/>
  <c r="AA60" i="5"/>
  <c r="AD60" i="5"/>
  <c r="F61" i="5"/>
  <c r="I61" i="5"/>
  <c r="L61" i="5"/>
  <c r="O61" i="5"/>
  <c r="R61" i="5"/>
  <c r="U61" i="5"/>
  <c r="X61" i="5"/>
  <c r="AA61" i="5"/>
  <c r="AD61" i="5"/>
  <c r="F62" i="5"/>
  <c r="I62" i="5"/>
  <c r="L62" i="5"/>
  <c r="O62" i="5"/>
  <c r="R62" i="5"/>
  <c r="U62" i="5"/>
  <c r="X62" i="5"/>
  <c r="AA62" i="5"/>
  <c r="AD62" i="5"/>
  <c r="F63" i="5"/>
  <c r="I63" i="5"/>
  <c r="L63" i="5"/>
  <c r="O63" i="5"/>
  <c r="R63" i="5"/>
  <c r="U63" i="5"/>
  <c r="X63" i="5"/>
  <c r="AA63" i="5"/>
  <c r="AD63" i="5"/>
  <c r="F64" i="5"/>
  <c r="I64" i="5"/>
  <c r="L64" i="5"/>
  <c r="O64" i="5"/>
  <c r="R64" i="5"/>
  <c r="U64" i="5"/>
  <c r="X64" i="5"/>
  <c r="AA64" i="5"/>
  <c r="AD64" i="5"/>
  <c r="F65" i="5"/>
  <c r="I65" i="5"/>
  <c r="L65" i="5"/>
  <c r="O65" i="5"/>
  <c r="R65" i="5"/>
  <c r="U65" i="5"/>
  <c r="X65" i="5"/>
  <c r="AA65" i="5"/>
  <c r="AD65" i="5"/>
  <c r="F66" i="5"/>
  <c r="I66" i="5"/>
  <c r="L66" i="5"/>
  <c r="O66" i="5"/>
  <c r="R66" i="5"/>
  <c r="U66" i="5"/>
  <c r="X66" i="5"/>
  <c r="AA66" i="5"/>
  <c r="AD66" i="5"/>
  <c r="F67" i="5"/>
  <c r="I67" i="5"/>
  <c r="L67" i="5"/>
  <c r="O67" i="5"/>
  <c r="R67" i="5"/>
  <c r="U67" i="5"/>
  <c r="X67" i="5"/>
  <c r="AA67" i="5"/>
  <c r="AD67" i="5"/>
  <c r="F68" i="5"/>
  <c r="I68" i="5"/>
  <c r="L68" i="5"/>
  <c r="O68" i="5"/>
  <c r="R68" i="5"/>
  <c r="U68" i="5"/>
  <c r="X68" i="5"/>
  <c r="AA68" i="5"/>
  <c r="AD68" i="5"/>
  <c r="F69" i="5"/>
  <c r="I69" i="5"/>
  <c r="L69" i="5"/>
  <c r="O69" i="5"/>
  <c r="R69" i="5"/>
  <c r="U69" i="5"/>
  <c r="X69" i="5"/>
  <c r="AA69" i="5"/>
  <c r="AD69" i="5"/>
  <c r="F70" i="5"/>
  <c r="I70" i="5"/>
  <c r="L70" i="5"/>
  <c r="O70" i="5"/>
  <c r="R70" i="5"/>
  <c r="U70" i="5"/>
  <c r="X70" i="5"/>
  <c r="AA70" i="5"/>
  <c r="AD70" i="5"/>
  <c r="F71" i="5"/>
  <c r="I71" i="5"/>
  <c r="L71" i="5"/>
  <c r="O71" i="5"/>
  <c r="R71" i="5"/>
  <c r="U71" i="5"/>
  <c r="X71" i="5"/>
  <c r="AA71" i="5"/>
  <c r="AD71" i="5"/>
  <c r="F72" i="5"/>
  <c r="I72" i="5"/>
  <c r="L72" i="5"/>
  <c r="O72" i="5"/>
  <c r="R72" i="5"/>
  <c r="U72" i="5"/>
  <c r="X72" i="5"/>
  <c r="AA72" i="5"/>
  <c r="AD72" i="5"/>
  <c r="F73" i="5"/>
  <c r="I73" i="5"/>
  <c r="L73" i="5"/>
  <c r="O73" i="5"/>
  <c r="R73" i="5"/>
  <c r="U73" i="5"/>
  <c r="X73" i="5"/>
  <c r="AA73" i="5"/>
  <c r="AD73" i="5"/>
  <c r="F74" i="5"/>
  <c r="I74" i="5"/>
  <c r="L74" i="5"/>
  <c r="O74" i="5"/>
  <c r="R74" i="5"/>
  <c r="U74" i="5"/>
  <c r="X74" i="5"/>
  <c r="AA74" i="5"/>
  <c r="AD74" i="5"/>
  <c r="F75" i="5"/>
  <c r="I75" i="5"/>
  <c r="L75" i="5"/>
  <c r="O75" i="5"/>
  <c r="R75" i="5"/>
  <c r="U75" i="5"/>
  <c r="X75" i="5"/>
  <c r="AA75" i="5"/>
  <c r="AD75" i="5"/>
  <c r="F76" i="5"/>
  <c r="I76" i="5"/>
  <c r="L76" i="5"/>
  <c r="O76" i="5"/>
  <c r="R76" i="5"/>
  <c r="U76" i="5"/>
  <c r="X76" i="5"/>
  <c r="AA76" i="5"/>
  <c r="AD76" i="5"/>
  <c r="F77" i="5"/>
  <c r="I77" i="5"/>
  <c r="L77" i="5"/>
  <c r="O77" i="5"/>
  <c r="R77" i="5"/>
  <c r="U77" i="5"/>
  <c r="X77" i="5"/>
  <c r="AA77" i="5"/>
  <c r="AD77" i="5"/>
  <c r="F78" i="5"/>
  <c r="I78" i="5"/>
  <c r="L78" i="5"/>
  <c r="O78" i="5"/>
  <c r="R78" i="5"/>
  <c r="U78" i="5"/>
  <c r="X78" i="5"/>
  <c r="AA78" i="5"/>
  <c r="AD78" i="5"/>
  <c r="F79" i="5"/>
  <c r="I79" i="5"/>
  <c r="L79" i="5"/>
  <c r="O79" i="5"/>
  <c r="R79" i="5"/>
  <c r="U79" i="5"/>
  <c r="X79" i="5"/>
  <c r="AA79" i="5"/>
  <c r="AD79" i="5"/>
  <c r="F80" i="5"/>
  <c r="I80" i="5"/>
  <c r="L80" i="5"/>
  <c r="O80" i="5"/>
  <c r="R80" i="5"/>
  <c r="U80" i="5"/>
  <c r="X80" i="5"/>
  <c r="AA80" i="5"/>
  <c r="AD80" i="5"/>
  <c r="F81" i="5"/>
  <c r="I81" i="5"/>
  <c r="L81" i="5"/>
  <c r="O81" i="5"/>
  <c r="R81" i="5"/>
  <c r="U81" i="5"/>
  <c r="X81" i="5"/>
  <c r="AA81" i="5"/>
  <c r="AD81" i="5"/>
  <c r="F82" i="5"/>
  <c r="I82" i="5"/>
  <c r="L82" i="5"/>
  <c r="O82" i="5"/>
  <c r="R82" i="5"/>
  <c r="U82" i="5"/>
  <c r="X82" i="5"/>
  <c r="AA82" i="5"/>
  <c r="AD82" i="5"/>
  <c r="F83" i="5"/>
  <c r="I83" i="5"/>
  <c r="L83" i="5"/>
  <c r="O83" i="5"/>
  <c r="R83" i="5"/>
  <c r="U83" i="5"/>
  <c r="X83" i="5"/>
  <c r="AA83" i="5"/>
  <c r="AD83" i="5"/>
  <c r="L81" i="4"/>
  <c r="AD3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2" i="4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2" i="4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2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2" i="4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3" i="3"/>
  <c r="Y714" i="7" l="1"/>
  <c r="Z594" i="7"/>
  <c r="Y702" i="7"/>
  <c r="Z570" i="7"/>
  <c r="Z522" i="7"/>
  <c r="Z546" i="7"/>
  <c r="AD7" i="7"/>
  <c r="AC13" i="7"/>
  <c r="Y378" i="7"/>
  <c r="AC15" i="7"/>
  <c r="AC7" i="7"/>
  <c r="AE80" i="5"/>
  <c r="AE76" i="5"/>
  <c r="AE72" i="5"/>
  <c r="AE68" i="5"/>
  <c r="AE64" i="5"/>
  <c r="AE60" i="5"/>
  <c r="AE56" i="5"/>
  <c r="AE52" i="5"/>
  <c r="AE48" i="5"/>
  <c r="AE44" i="5"/>
  <c r="AE40" i="5"/>
  <c r="AE36" i="5"/>
  <c r="AE32" i="5"/>
  <c r="AE28" i="5"/>
  <c r="AE24" i="5"/>
  <c r="AE20" i="5"/>
  <c r="AE16" i="5"/>
  <c r="AE12" i="5"/>
  <c r="AE8" i="5"/>
  <c r="AD84" i="5"/>
  <c r="R84" i="5"/>
  <c r="F84" i="5"/>
  <c r="AE83" i="5"/>
  <c r="AE79" i="5"/>
  <c r="AE75" i="5"/>
  <c r="AE71" i="5"/>
  <c r="AE67" i="5"/>
  <c r="AE63" i="5"/>
  <c r="AE59" i="5"/>
  <c r="AE55" i="5"/>
  <c r="AE51" i="5"/>
  <c r="AE47" i="5"/>
  <c r="AE43" i="5"/>
  <c r="AE39" i="5"/>
  <c r="AE35" i="5"/>
  <c r="AE31" i="5"/>
  <c r="AE27" i="5"/>
  <c r="AE23" i="5"/>
  <c r="AE19" i="5"/>
  <c r="AE15" i="5"/>
  <c r="AE11" i="5"/>
  <c r="AE7" i="5"/>
  <c r="AA84" i="5"/>
  <c r="O84" i="5"/>
  <c r="AE82" i="5"/>
  <c r="AE78" i="5"/>
  <c r="AE74" i="5"/>
  <c r="AE70" i="5"/>
  <c r="AE66" i="5"/>
  <c r="AE62" i="5"/>
  <c r="AE58" i="5"/>
  <c r="AE54" i="5"/>
  <c r="AE50" i="5"/>
  <c r="AE46" i="5"/>
  <c r="AE42" i="5"/>
  <c r="AE38" i="5"/>
  <c r="AE34" i="5"/>
  <c r="AE30" i="5"/>
  <c r="AE26" i="5"/>
  <c r="AE22" i="5"/>
  <c r="AE18" i="5"/>
  <c r="AE14" i="5"/>
  <c r="AE10" i="5"/>
  <c r="AE6" i="5"/>
  <c r="X84" i="5"/>
  <c r="L84" i="5"/>
  <c r="AE81" i="5"/>
  <c r="AE77" i="5"/>
  <c r="AE73" i="5"/>
  <c r="AE69" i="5"/>
  <c r="AE65" i="5"/>
  <c r="AE61" i="5"/>
  <c r="AE57" i="5"/>
  <c r="AE53" i="5"/>
  <c r="AE49" i="5"/>
  <c r="AE45" i="5"/>
  <c r="AE41" i="5"/>
  <c r="AE37" i="5"/>
  <c r="AE33" i="5"/>
  <c r="AE29" i="5"/>
  <c r="AE25" i="5"/>
  <c r="AE21" i="5"/>
  <c r="AE17" i="5"/>
  <c r="AE13" i="5"/>
  <c r="AE9" i="5"/>
  <c r="AE5" i="5"/>
  <c r="U84" i="5"/>
  <c r="I84" i="5"/>
  <c r="AE4" i="5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2" i="2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2" i="1"/>
  <c r="AA2" i="1"/>
  <c r="X2" i="1"/>
  <c r="U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2" i="1"/>
</calcChain>
</file>

<file path=xl/sharedStrings.xml><?xml version="1.0" encoding="utf-8"?>
<sst xmlns="http://schemas.openxmlformats.org/spreadsheetml/2006/main" count="1237" uniqueCount="202">
  <si>
    <t>AALI</t>
  </si>
  <si>
    <t>Astra Agro Lestari Tbk.</t>
  </si>
  <si>
    <t>ACES</t>
  </si>
  <si>
    <t>Ace Hardware Indonesia Tbk.</t>
  </si>
  <si>
    <t>ADHI</t>
  </si>
  <si>
    <t>Adhi Karya (Persero) Tbk.</t>
  </si>
  <si>
    <t>ADRO</t>
  </si>
  <si>
    <t>Adaro Energy Indonesia Tbk.</t>
  </si>
  <si>
    <t>AKRA</t>
  </si>
  <si>
    <t>AKR Corporindo Tbk.</t>
  </si>
  <si>
    <t>AMRT</t>
  </si>
  <si>
    <t>Sumber Alfaria Trijaya Tbk.</t>
  </si>
  <si>
    <t>ANTM</t>
  </si>
  <si>
    <t>Aneka Tambang Tbk.</t>
  </si>
  <si>
    <t>ASII</t>
  </si>
  <si>
    <t>Astra International Tbk.</t>
  </si>
  <si>
    <t>ASRI</t>
  </si>
  <si>
    <t>Alam Sutera Realty Tbk.</t>
  </si>
  <si>
    <t>ASSA</t>
  </si>
  <si>
    <t>Adi Sarana Armada Tbk.</t>
  </si>
  <si>
    <t>BBCA</t>
  </si>
  <si>
    <t>Bank Central Asia Tbk.</t>
  </si>
  <si>
    <t>BBNI</t>
  </si>
  <si>
    <t>Bank Negara Indonesia (Persero) Tbk.</t>
  </si>
  <si>
    <t>BBRI</t>
  </si>
  <si>
    <t>Bank Rakyat Indonesia (Persero) Tbk.</t>
  </si>
  <si>
    <t>BBTN</t>
  </si>
  <si>
    <t>Bank Tabungan Negara (Persero) Tbk.</t>
  </si>
  <si>
    <t>BEST</t>
  </si>
  <si>
    <t>Bekasi Fajar Industrial Estate Tbk.</t>
  </si>
  <si>
    <t>BFIN</t>
  </si>
  <si>
    <t>BFI Finance Indonesia Tbk.</t>
  </si>
  <si>
    <t>BJBR</t>
  </si>
  <si>
    <t>Bank Pembangunan Daerah Jawa Barat dan Banten Tbk.</t>
  </si>
  <si>
    <t>BJTM</t>
  </si>
  <si>
    <t>Bank Pembangunan Daerah Jawa Timur Tbk.</t>
  </si>
  <si>
    <t>BMRI</t>
  </si>
  <si>
    <t>Bank Mandiri (Persero) Tbk.</t>
  </si>
  <si>
    <t>BMTR</t>
  </si>
  <si>
    <t>Global Mediacom Tbk.</t>
  </si>
  <si>
    <t>BRIS</t>
  </si>
  <si>
    <t>Bank Syariah Indonesia Tbk.</t>
  </si>
  <si>
    <t>BRPT</t>
  </si>
  <si>
    <t>Barito Pacific Tbk.</t>
  </si>
  <si>
    <t>BSDE</t>
  </si>
  <si>
    <t>Bumi Serpong Damai Tbk.</t>
  </si>
  <si>
    <t>BTPS</t>
  </si>
  <si>
    <t>Bank BTPN Syariah Tbk.</t>
  </si>
  <si>
    <t>CPIN</t>
  </si>
  <si>
    <t>Charoen Pokphand Indonesia Tbk</t>
  </si>
  <si>
    <t>CTRA</t>
  </si>
  <si>
    <t>Ciputra Development Tbk.</t>
  </si>
  <si>
    <t>DMAS</t>
  </si>
  <si>
    <t>Puradelta Lestari Tbk.</t>
  </si>
  <si>
    <t>DOID</t>
  </si>
  <si>
    <t>Delta Dunia Makmur Tbk.</t>
  </si>
  <si>
    <t>ELSA</t>
  </si>
  <si>
    <t>Elnusa Tbk.</t>
  </si>
  <si>
    <t>ERAA</t>
  </si>
  <si>
    <t>Erajaya Swasembada Tbk.</t>
  </si>
  <si>
    <t>EXCL</t>
  </si>
  <si>
    <t>XL Axiata Tbk.</t>
  </si>
  <si>
    <t>GGRM</t>
  </si>
  <si>
    <t>Gudang Garam Tbk.</t>
  </si>
  <si>
    <t>HMSP</t>
  </si>
  <si>
    <t>H.M. Sampoerna Tbk.</t>
  </si>
  <si>
    <t>HOKI</t>
  </si>
  <si>
    <t>Buyung Poetra Sembada Tbk.</t>
  </si>
  <si>
    <t>HRUM</t>
  </si>
  <si>
    <t>Harum Energy Tbk.</t>
  </si>
  <si>
    <t>ICBP</t>
  </si>
  <si>
    <t>Indofood CBP Sukses Makmur Tbk.</t>
  </si>
  <si>
    <t>INCO</t>
  </si>
  <si>
    <t>Vale Indonesia Tbk.</t>
  </si>
  <si>
    <t>INDF</t>
  </si>
  <si>
    <t>Indofood Sukses Makmur Tbk.</t>
  </si>
  <si>
    <t>INKP</t>
  </si>
  <si>
    <t>Indah Kiat Pulp &amp; Paper Tbk.</t>
  </si>
  <si>
    <t>INTP</t>
  </si>
  <si>
    <t>Indocement Tunggal Prakarsa Tbk.</t>
  </si>
  <si>
    <t>IPTV</t>
  </si>
  <si>
    <t>MNC Vision Networks Tbk.</t>
  </si>
  <si>
    <t>ISAT</t>
  </si>
  <si>
    <t>Indosat Tbk.</t>
  </si>
  <si>
    <t>ITMG</t>
  </si>
  <si>
    <t>Indo Tambangraya Megah Tbk.</t>
  </si>
  <si>
    <t>JPFA</t>
  </si>
  <si>
    <t>Japfa Comfeed Indonesia Tbk.</t>
  </si>
  <si>
    <t>JSMR</t>
  </si>
  <si>
    <t>Jasa Marga (Persero) Tbk.</t>
  </si>
  <si>
    <t>KAEF</t>
  </si>
  <si>
    <t>Kimia Farma Tbk.</t>
  </si>
  <si>
    <t>KLBF</t>
  </si>
  <si>
    <t>Kalbe Farma Tbk.</t>
  </si>
  <si>
    <t>LINK</t>
  </si>
  <si>
    <t>Link Net Tbk.</t>
  </si>
  <si>
    <t>LPKR</t>
  </si>
  <si>
    <t>Lippo Karawaci Tbk.</t>
  </si>
  <si>
    <t>LPPS</t>
  </si>
  <si>
    <t>Lenox Pasifik Investama Tbk.</t>
  </si>
  <si>
    <t>LSIP</t>
  </si>
  <si>
    <t>PP London Sumatra Indonesia Tbk.</t>
  </si>
  <si>
    <t>MAPI</t>
  </si>
  <si>
    <t>Mitra Adiperkasa Tbk.</t>
  </si>
  <si>
    <t>MDKA</t>
  </si>
  <si>
    <t>Merdeka Copper Gold Tbk.</t>
  </si>
  <si>
    <t>MEDC</t>
  </si>
  <si>
    <t>Medco Energi Internasional Tbk.</t>
  </si>
  <si>
    <t>MIKA</t>
  </si>
  <si>
    <t>Mitra Keluarga Karyasehat Tbk.</t>
  </si>
  <si>
    <t>MNCN</t>
  </si>
  <si>
    <t>Media Nusantara Citra Tbk.</t>
  </si>
  <si>
    <t>MYOR</t>
  </si>
  <si>
    <t>Mayora Indah Tbk.</t>
  </si>
  <si>
    <t>PGAS</t>
  </si>
  <si>
    <t>Perusahaan Gas Negara Tbk.</t>
  </si>
  <si>
    <t>PTBA</t>
  </si>
  <si>
    <t>Bukit Asam Tbk.</t>
  </si>
  <si>
    <t>PTPP</t>
  </si>
  <si>
    <t>PP (Persero) Tbk.</t>
  </si>
  <si>
    <t>PWON</t>
  </si>
  <si>
    <t>Pakuwon Jati Tbk.</t>
  </si>
  <si>
    <t>RALS</t>
  </si>
  <si>
    <t>Ramayana Lestari Sentosa Tbk.</t>
  </si>
  <si>
    <t>SCMA</t>
  </si>
  <si>
    <t>Surya Citra Media Tbk.</t>
  </si>
  <si>
    <t>SIDO</t>
  </si>
  <si>
    <t>Industri Jamu dan Farmasi Sido Muncul Tbk.</t>
  </si>
  <si>
    <t>SMBR</t>
  </si>
  <si>
    <t>Semen Baturaja (Persero) Tbk.</t>
  </si>
  <si>
    <t>SMGR</t>
  </si>
  <si>
    <t>Semen Indonesia (Persero) Tbk.</t>
  </si>
  <si>
    <t>SMRA</t>
  </si>
  <si>
    <t>Summarecon Agung Tbk.</t>
  </si>
  <si>
    <t>SSIA</t>
  </si>
  <si>
    <t>Surya Semesta Internusa Tbk.</t>
  </si>
  <si>
    <t>TBIG</t>
  </si>
  <si>
    <t>Tower Bersama Infrastructure Tbk.</t>
  </si>
  <si>
    <t>TINS</t>
  </si>
  <si>
    <t>Timah Tbk.</t>
  </si>
  <si>
    <t>TKIM</t>
  </si>
  <si>
    <t>Pabrik Kertas Tjiwi Kimia Tbk.</t>
  </si>
  <si>
    <t>TLKM</t>
  </si>
  <si>
    <t>Telkom Indonesia (Persero) Tbk.</t>
  </si>
  <si>
    <t>TOWR</t>
  </si>
  <si>
    <t>Sarana Menara Nusantara Tbk.</t>
  </si>
  <si>
    <t>TPIA</t>
  </si>
  <si>
    <t>Chandra Asri Petrochemical Tbk.</t>
  </si>
  <si>
    <t>UNTR</t>
  </si>
  <si>
    <t>United Tractors Tbk.</t>
  </si>
  <si>
    <t>UNVR</t>
  </si>
  <si>
    <t>Unilever Indonesia Tbk.</t>
  </si>
  <si>
    <t>WIIM</t>
  </si>
  <si>
    <t>Wismilak Inti Makmur Tbk.</t>
  </si>
  <si>
    <t>WIKA</t>
  </si>
  <si>
    <t>Wijaya Karya (Persero) Tbk.</t>
  </si>
  <si>
    <t>WOOD</t>
  </si>
  <si>
    <t>Integra Indocabinet Tbk.</t>
  </si>
  <si>
    <t>WSKT</t>
  </si>
  <si>
    <t>Waskita Karya (Persero) Tbk.</t>
  </si>
  <si>
    <t>offer</t>
  </si>
  <si>
    <t>bid</t>
  </si>
  <si>
    <t>spread</t>
  </si>
  <si>
    <t>Ringkasan Saham-22 Agt- 2 Sep 2022</t>
  </si>
  <si>
    <t>LPPF</t>
  </si>
  <si>
    <t>Matahari Department Store Tbk.</t>
  </si>
  <si>
    <t>SMDR</t>
  </si>
  <si>
    <t>Samudera Indonesia Tbk.</t>
  </si>
  <si>
    <t>Listed Shares</t>
  </si>
  <si>
    <t>Tradeble Shares</t>
  </si>
  <si>
    <t>TVA</t>
  </si>
  <si>
    <t>Average BAS per company</t>
  </si>
  <si>
    <t>average bid-ask Spread per days</t>
  </si>
  <si>
    <t>average BAS per days</t>
  </si>
  <si>
    <t>Average TVA</t>
  </si>
  <si>
    <t>TVA Average per day</t>
  </si>
  <si>
    <t>BAS</t>
  </si>
  <si>
    <t>AR</t>
  </si>
  <si>
    <t>ATVA</t>
  </si>
  <si>
    <t>a sebelum</t>
  </si>
  <si>
    <t>a sesudah</t>
  </si>
  <si>
    <t>b sebelum</t>
  </si>
  <si>
    <t>b sesudah</t>
  </si>
  <si>
    <t>expected return sblm</t>
  </si>
  <si>
    <t>expected return ssdh</t>
  </si>
  <si>
    <t>abnormal return sblm</t>
  </si>
  <si>
    <t>abnormal ssdh</t>
  </si>
  <si>
    <t>CAR sblm</t>
  </si>
  <si>
    <t>CAR ssdh</t>
  </si>
  <si>
    <t>y</t>
  </si>
  <si>
    <t xml:space="preserve">x sblm </t>
  </si>
  <si>
    <t>x ssudah</t>
  </si>
  <si>
    <t xml:space="preserve">sebelum </t>
  </si>
  <si>
    <t xml:space="preserve">sesudah </t>
  </si>
  <si>
    <t xml:space="preserve">close </t>
  </si>
  <si>
    <t>close</t>
  </si>
  <si>
    <t>IHSG</t>
  </si>
  <si>
    <t>IHSG ssudh</t>
  </si>
  <si>
    <t>R sebelum</t>
  </si>
  <si>
    <t>r sesudah</t>
  </si>
  <si>
    <t>r market sblm</t>
  </si>
  <si>
    <t>r market ssudah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</si>
</sst>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9.5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232A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0" fillId="0" borderId="0" xfId="0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Alignment="1"/>
    <xf numFmtId="3" fontId="0" fillId="0" borderId="0" xfId="0" applyNumberFormat="1" applyAlignment="1"/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Border="1"/>
    <xf numFmtId="1" fontId="0" fillId="0" borderId="0" xfId="0" applyNumberFormat="1" applyBorder="1"/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horizontal="right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vertical="center"/>
    </xf>
    <xf numFmtId="0" fontId="8" fillId="0" borderId="0" xfId="1" applyFont="1"/>
    <xf numFmtId="0" fontId="0" fillId="0" borderId="0" xfId="0" applyFont="1" applyAlignment="1"/>
    <xf numFmtId="2" fontId="6" fillId="0" borderId="0" xfId="0" applyNumberFormat="1" applyFont="1" applyBorder="1" applyAlignment="1">
      <alignment horizontal="right" vertical="center"/>
    </xf>
    <xf numFmtId="2" fontId="0" fillId="0" borderId="0" xfId="0" applyNumberFormat="1" applyBorder="1"/>
    <xf numFmtId="2" fontId="0" fillId="0" borderId="0" xfId="0" applyNumberFormat="1"/>
    <xf numFmtId="0" fontId="5" fillId="0" borderId="0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1" applyFont="1" applyFill="1"/>
    <xf numFmtId="0" fontId="6" fillId="0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/>
    <xf numFmtId="3" fontId="9" fillId="0" borderId="0" xfId="0" applyNumberFormat="1" applyFont="1" applyAlignment="1">
      <alignment horizontal="right" vertical="center" wrapText="1" indent="1"/>
    </xf>
    <xf numFmtId="4" fontId="9" fillId="2" borderId="0" xfId="0" applyNumberFormat="1" applyFont="1" applyFill="1" applyAlignment="1">
      <alignment horizontal="right" vertical="center" wrapText="1" indent="1"/>
    </xf>
    <xf numFmtId="3" fontId="0" fillId="0" borderId="0" xfId="0" applyNumberFormat="1"/>
    <xf numFmtId="2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center" wrapText="1" readingOrder="1"/>
    </xf>
    <xf numFmtId="2" fontId="0" fillId="0" borderId="0" xfId="0" applyNumberFormat="1" applyAlignment="1">
      <alignment vertical="top"/>
    </xf>
    <xf numFmtId="0" fontId="9" fillId="0" borderId="0" xfId="0" applyFont="1" applyAlignment="1">
      <alignment horizontal="right" vertical="center" wrapText="1" indent="1"/>
    </xf>
    <xf numFmtId="4" fontId="9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/>
    </xf>
    <xf numFmtId="2" fontId="0" fillId="0" borderId="0" xfId="0" applyNumberFormat="1" applyAlignment="1">
      <alignment wrapText="1"/>
    </xf>
    <xf numFmtId="0" fontId="4" fillId="0" borderId="0" xfId="0" applyFont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AD1023"/>
  <sheetViews>
    <sheetView topLeftCell="A85" zoomScale="55" zoomScaleNormal="55" workbookViewId="0">
      <selection activeCell="V18" sqref="V18"/>
    </sheetView>
  </sheetViews>
  <sheetFormatPr defaultRowHeight="14.5" x14ac:dyDescent="0.35"/>
  <cols>
    <col min="7" max="7" width="10.7265625" style="37" customWidth="1"/>
    <col min="9" max="10" width="9.54296875" bestFit="1" customWidth="1"/>
    <col min="11" max="11" width="10.7265625" bestFit="1" customWidth="1"/>
    <col min="12" max="12" width="10.81640625" bestFit="1" customWidth="1"/>
    <col min="13" max="13" width="10.26953125" bestFit="1" customWidth="1"/>
    <col min="14" max="14" width="13.26953125" bestFit="1" customWidth="1"/>
    <col min="15" max="15" width="15.1796875" bestFit="1" customWidth="1"/>
    <col min="16" max="16" width="12.26953125" bestFit="1" customWidth="1"/>
    <col min="17" max="18" width="12.81640625" bestFit="1" customWidth="1"/>
    <col min="19" max="19" width="12" bestFit="1" customWidth="1"/>
    <col min="20" max="20" width="20.81640625" style="43" bestFit="1" customWidth="1"/>
    <col min="21" max="21" width="20.7265625" style="43" bestFit="1" customWidth="1"/>
    <col min="22" max="22" width="21.453125" bestFit="1" customWidth="1"/>
    <col min="23" max="23" width="15.1796875" bestFit="1" customWidth="1"/>
    <col min="25" max="25" width="11.453125" bestFit="1" customWidth="1"/>
    <col min="26" max="26" width="11.26953125" bestFit="1" customWidth="1"/>
    <col min="29" max="30" width="11.36328125" bestFit="1" customWidth="1"/>
  </cols>
  <sheetData>
    <row r="3" spans="6:30" s="40" customFormat="1" x14ac:dyDescent="0.35">
      <c r="G3" s="37"/>
      <c r="P3" s="40" t="s">
        <v>179</v>
      </c>
      <c r="Q3" s="40" t="s">
        <v>180</v>
      </c>
      <c r="R3" s="40" t="s">
        <v>181</v>
      </c>
      <c r="S3" s="40" t="s">
        <v>182</v>
      </c>
      <c r="T3" s="41" t="s">
        <v>183</v>
      </c>
      <c r="U3" s="41" t="s">
        <v>184</v>
      </c>
      <c r="V3" s="40" t="s">
        <v>185</v>
      </c>
      <c r="W3" s="40" t="s">
        <v>186</v>
      </c>
      <c r="Y3" s="40" t="s">
        <v>187</v>
      </c>
      <c r="Z3" s="40" t="s">
        <v>188</v>
      </c>
    </row>
    <row r="4" spans="6:30" s="40" customFormat="1" x14ac:dyDescent="0.35">
      <c r="G4" s="37"/>
      <c r="L4" s="40" t="s">
        <v>189</v>
      </c>
      <c r="M4" s="40" t="s">
        <v>189</v>
      </c>
      <c r="N4" s="40" t="s">
        <v>190</v>
      </c>
      <c r="O4" s="40" t="s">
        <v>191</v>
      </c>
      <c r="T4" s="41"/>
      <c r="U4" s="41"/>
    </row>
    <row r="5" spans="6:30" s="40" customFormat="1" x14ac:dyDescent="0.35">
      <c r="G5" s="37"/>
      <c r="H5" s="40" t="s">
        <v>192</v>
      </c>
      <c r="I5" s="40" t="s">
        <v>193</v>
      </c>
      <c r="P5">
        <f>SLOPE(L7:L15,N7:N15)</f>
        <v>-8.1407258939197091E-2</v>
      </c>
      <c r="Q5">
        <f>SLOPE(M7:M15,O7:O15)</f>
        <v>-0.28040463458822756</v>
      </c>
      <c r="R5" s="42">
        <f>INTERCEPT(L7:L15,N7:N15)</f>
        <v>-9.2245578174302803E-4</v>
      </c>
      <c r="S5" s="42">
        <f>INTERCEPT(M7:M15,O7:O15)</f>
        <v>1.5384896346771599E-3</v>
      </c>
      <c r="T5" s="41"/>
      <c r="U5" s="41"/>
    </row>
    <row r="6" spans="6:30" x14ac:dyDescent="0.35">
      <c r="F6" t="s">
        <v>0</v>
      </c>
      <c r="H6" s="38" t="s">
        <v>194</v>
      </c>
      <c r="I6" s="38" t="s">
        <v>195</v>
      </c>
      <c r="J6" t="s">
        <v>196</v>
      </c>
      <c r="K6" t="s">
        <v>197</v>
      </c>
      <c r="L6" t="s">
        <v>198</v>
      </c>
      <c r="M6" t="s">
        <v>199</v>
      </c>
      <c r="N6" t="s">
        <v>200</v>
      </c>
      <c r="O6" t="s">
        <v>201</v>
      </c>
      <c r="R6" s="42"/>
      <c r="S6" s="42"/>
    </row>
    <row r="7" spans="6:30" x14ac:dyDescent="0.35">
      <c r="H7" s="44">
        <v>8931.4500000000007</v>
      </c>
      <c r="I7" s="44">
        <v>9005.67</v>
      </c>
      <c r="J7" s="45">
        <v>7153.1</v>
      </c>
      <c r="K7" s="45">
        <v>7305.6</v>
      </c>
      <c r="L7" s="37">
        <f t="shared" ref="L7:M15" si="0">(H7-H8)/H8</f>
        <v>-5.5094516937554978E-3</v>
      </c>
      <c r="M7" s="37">
        <f>(I7-I8)/I8</f>
        <v>-1.3550755911135163E-2</v>
      </c>
      <c r="N7" s="37">
        <f>(J7-J8)/J8</f>
        <v>-3.5508365849003468E-3</v>
      </c>
      <c r="O7" s="37">
        <f t="shared" ref="N7:O14" si="1">(K7-K8)/K8</f>
        <v>3.7646670880163427E-3</v>
      </c>
      <c r="P7">
        <v>-8.1407258939197091E-2</v>
      </c>
      <c r="Q7">
        <v>-0.28040463458822756</v>
      </c>
      <c r="R7" s="42">
        <v>-9.2245578174302803E-4</v>
      </c>
      <c r="S7" s="42">
        <v>1.5384896346771599E-3</v>
      </c>
      <c r="T7" s="43">
        <f>P7+(R7*N7)</f>
        <v>-8.140398344945933E-2</v>
      </c>
      <c r="U7" s="43">
        <f>Q7+(S7*O7)</f>
        <v>-0.28039884268693466</v>
      </c>
      <c r="V7" s="43">
        <f>L7-T7</f>
        <v>7.5894531755703834E-2</v>
      </c>
      <c r="W7" s="43">
        <f>M7-U7</f>
        <v>0.26684808677579952</v>
      </c>
      <c r="Y7" s="43">
        <f>SUM(V7:V15)</f>
        <v>0.72457101714086614</v>
      </c>
      <c r="Z7" s="43">
        <f>SUM(W7:W15)</f>
        <v>2.5324492625433415</v>
      </c>
      <c r="AC7" s="37">
        <f>AVERAGE(V7,V19,V31,V43,V55,V67,V79,V91,V103,V115,V127,V139,V151,V163,V175,V187,V199,V211,V221,V234,V246,V258,V270,V282,V294,V306,V318,V330,V342,V354,V366,V378,V390,V402,V414,V426,V438,V450,V462,V474,V486,V498,V510,V522,V534,V546,V558,V570,V582,V594,V606,V618,V630,V642,V654,V666,V678,V690,V702,V714,V726,V738,V750,V762,V774,V786,V798,V810,V822,V834,V846,V858,V870,V882,V894,V906,V918,V930,V942,V954)</f>
        <v>0.56243408643332615</v>
      </c>
      <c r="AD7" s="37">
        <f>AVERAGE(W7,W19,W31,W43,W55,W67,W79,W91,W103,W115,W127,W139,W151,W163,W175,W187,W199,W211,W221,W234,W246,W258,W270,W282,W294,W306,W318,W330,W342,W354,W366,W378,W390,W402,W414,W426,W438,W450,W462,W474,W486,W498,W510,W522,W534,W546,W558,W570,W582,W594,W606,W618,W630,W642,W654,W666,W678,W690,W702,W714,W726,W738,W750,W762,W774,W786,W798,W810,W822,W834,W846,W858,W870,W882,W894,W906,W918,W930,W942,W954)</f>
        <v>0.22778449773520743</v>
      </c>
    </row>
    <row r="8" spans="6:30" x14ac:dyDescent="0.35">
      <c r="H8" s="44">
        <v>8980.93</v>
      </c>
      <c r="I8" s="44">
        <v>9129.3799999999992</v>
      </c>
      <c r="J8" s="45">
        <v>7178.59</v>
      </c>
      <c r="K8" s="45">
        <v>7278.2</v>
      </c>
      <c r="L8" s="37">
        <f t="shared" si="0"/>
        <v>-8.1964406994913773E-3</v>
      </c>
      <c r="M8" s="37">
        <f t="shared" si="0"/>
        <v>2.7183971232219214E-3</v>
      </c>
      <c r="N8" s="37">
        <f t="shared" si="1"/>
        <v>2.6649868496586957E-3</v>
      </c>
      <c r="O8" s="37">
        <f t="shared" si="1"/>
        <v>-5.4250536356058188E-3</v>
      </c>
      <c r="P8">
        <v>-8.1407258939197091E-2</v>
      </c>
      <c r="Q8">
        <v>-0.28040463458822756</v>
      </c>
      <c r="R8" s="42">
        <v>-9.2245578174302803E-4</v>
      </c>
      <c r="S8" s="42">
        <v>1.5384896346771599E-3</v>
      </c>
      <c r="T8" s="43">
        <f t="shared" ref="T8:U15" si="2">P8+(R8*N8)</f>
        <v>-8.140971727172483E-2</v>
      </c>
      <c r="U8" s="43">
        <f t="shared" si="2"/>
        <v>-0.2804129809770135</v>
      </c>
      <c r="V8" s="43">
        <f t="shared" ref="V8:W15" si="3">L8-T8</f>
        <v>7.3213276572233449E-2</v>
      </c>
      <c r="W8" s="43">
        <f t="shared" si="3"/>
        <v>0.28313137810023542</v>
      </c>
      <c r="Y8" s="43"/>
      <c r="Z8" s="43"/>
      <c r="AC8" s="37">
        <f>AVERAGE(V8,V20,V32,V44,V56,V68,V80,V92,V104,V116,V128,V140,V152,V164,V176,V188,V200,V212,V222,V235,V247,V259,V271,V283,V295,V307,V319,V331,V343,V355,V367,V379,V391,V403,V415,V427,V439,V451,V463,V475,V487,V499,V511,V523,V535,V547,V559,V571,V583,V595,V607,V619,V631,V643,V655,V667,V679,V691,V703,V715,V727,V739,V751,V763,V775,V787,V799,V811,V823,V835,V847,V859,V871,V883,V895,V907,V919,V931,V943,V955)</f>
        <v>0.55499223795517971</v>
      </c>
      <c r="AD8" s="37">
        <f>AVERAGE(W8,W20,W32,W44,W56,W68,W80,W92,W104,W116,W128,W140,W152,W164,W176,W188,W200,W212,W222,W235,W247,W259,W271,W283,W295,W307,W319,W331,W343,W355,W367,W379,W391,W403,W415,W427,W439,W451,W463,W475,W487,W499,W511,W523,W535,W547,W559,W571,W583,W595,W607,W619,W631,W643,W655,W667,W679,W691,W703,W715,W727,W739,W751,W763,W775,W787,W799,W811,W823,W835,W847,W859,W871,W883,W895,W907,W919,W931,W943,W955)</f>
        <v>0.2867051708216336</v>
      </c>
    </row>
    <row r="9" spans="6:30" x14ac:dyDescent="0.35">
      <c r="H9" s="44">
        <v>9055.15</v>
      </c>
      <c r="I9" s="44">
        <v>9104.6299999999992</v>
      </c>
      <c r="J9" s="45">
        <v>7159.51</v>
      </c>
      <c r="K9" s="45">
        <v>7317.9</v>
      </c>
      <c r="L9" s="37">
        <f t="shared" si="0"/>
        <v>8.2641775406332458E-3</v>
      </c>
      <c r="M9" s="37">
        <f t="shared" si="0"/>
        <v>-8.0870609204194612E-3</v>
      </c>
      <c r="N9" s="37">
        <f t="shared" si="1"/>
        <v>3.8460028490987612E-3</v>
      </c>
      <c r="O9" s="37">
        <f t="shared" si="1"/>
        <v>8.7449651662562886E-3</v>
      </c>
      <c r="P9">
        <v>-8.1407258939197091E-2</v>
      </c>
      <c r="Q9">
        <v>-0.28040463458822756</v>
      </c>
      <c r="R9" s="42">
        <v>-9.2245578174302803E-4</v>
      </c>
      <c r="S9" s="42">
        <v>1.5384896346771599E-3</v>
      </c>
      <c r="T9" s="43">
        <f t="shared" si="2"/>
        <v>-8.1410806706761846E-2</v>
      </c>
      <c r="U9" s="43">
        <f t="shared" si="2"/>
        <v>-0.28039118054996365</v>
      </c>
      <c r="V9" s="43">
        <f t="shared" si="3"/>
        <v>8.967498424739509E-2</v>
      </c>
      <c r="W9" s="43">
        <f t="shared" si="3"/>
        <v>0.27230411962954421</v>
      </c>
      <c r="Y9" s="43"/>
      <c r="Z9" s="43"/>
      <c r="AC9" s="37">
        <f t="shared" ref="AC9:AD13" si="4">AVERAGE(V9,V21,V33,V45,V57,V69,V81,V93,V105,V117,V129,V141,V153,V165,V177,V189,V201,V213,V223,V236,V248,V260,V272,V284,V296,V308,V320,V332,V344,V356,V368,V380,V392,V404,V416,V428,V440,V452,V464,V476,V488,V500,V512,V524,V536,V548,V560,V572,V584,V596,V608,V620,V632,V644,V656,V668,V680,V692,V704,V716,V728,V740,V752,V764,V776,V788,V800,V812,V824,V836,V848,V860,V872,V884,V896,V908,V920,V932,V944,V956)</f>
        <v>0.55595878862071546</v>
      </c>
      <c r="AD9" s="37">
        <f t="shared" si="4"/>
        <v>0.27852545968031051</v>
      </c>
    </row>
    <row r="10" spans="6:30" x14ac:dyDescent="0.35">
      <c r="H10" s="44">
        <v>8980.93</v>
      </c>
      <c r="I10" s="44">
        <v>9178.86</v>
      </c>
      <c r="J10" s="45">
        <v>7132.08</v>
      </c>
      <c r="K10" s="45">
        <v>7254.46</v>
      </c>
      <c r="L10" s="37">
        <f t="shared" si="0"/>
        <v>-2.7471581792359459E-3</v>
      </c>
      <c r="M10" s="37">
        <f t="shared" si="0"/>
        <v>2.7700989201081553E-2</v>
      </c>
      <c r="N10" s="37">
        <f t="shared" si="1"/>
        <v>-4.2185872918214321E-4</v>
      </c>
      <c r="O10" s="37">
        <f t="shared" si="1"/>
        <v>1.6237038673423197E-3</v>
      </c>
      <c r="P10">
        <v>-8.1407258939197091E-2</v>
      </c>
      <c r="Q10">
        <v>-0.28040463458822756</v>
      </c>
      <c r="R10" s="42">
        <v>-9.2245578174302803E-4</v>
      </c>
      <c r="S10" s="42">
        <v>1.5384896346771599E-3</v>
      </c>
      <c r="T10" s="43">
        <f t="shared" si="2"/>
        <v>-8.1406869793173284E-2</v>
      </c>
      <c r="U10" s="43">
        <f t="shared" si="2"/>
        <v>-0.28040213653665785</v>
      </c>
      <c r="V10" s="43">
        <f t="shared" si="3"/>
        <v>7.8659711613937339E-2</v>
      </c>
      <c r="W10" s="43">
        <f t="shared" si="3"/>
        <v>0.3081031257377394</v>
      </c>
      <c r="Y10" s="43"/>
      <c r="Z10" s="43"/>
      <c r="AC10" s="37">
        <f t="shared" si="4"/>
        <v>0.5617164645900401</v>
      </c>
      <c r="AD10" s="37">
        <f t="shared" si="4"/>
        <v>0.28747117320211441</v>
      </c>
    </row>
    <row r="11" spans="6:30" x14ac:dyDescent="0.35">
      <c r="H11" s="44">
        <v>9005.67</v>
      </c>
      <c r="I11" s="44">
        <v>8931.4500000000007</v>
      </c>
      <c r="J11" s="45">
        <v>7135.09</v>
      </c>
      <c r="K11" s="45">
        <v>7242.7</v>
      </c>
      <c r="L11" s="37">
        <f t="shared" si="0"/>
        <v>-2.7396319768426664E-3</v>
      </c>
      <c r="M11" s="37">
        <f t="shared" si="0"/>
        <v>2.7776810966116112E-3</v>
      </c>
      <c r="N11" s="37">
        <f t="shared" si="1"/>
        <v>-5.4639553182265869E-3</v>
      </c>
      <c r="O11" s="37">
        <f t="shared" si="1"/>
        <v>1.4712267320790228E-3</v>
      </c>
      <c r="P11">
        <v>-8.1407258939197091E-2</v>
      </c>
      <c r="Q11">
        <v>-0.28040463458822756</v>
      </c>
      <c r="R11" s="42">
        <v>-9.2245578174302803E-4</v>
      </c>
      <c r="S11" s="42">
        <v>1.5384896346771599E-3</v>
      </c>
      <c r="T11" s="43">
        <f t="shared" si="2"/>
        <v>-8.1402218682022603E-2</v>
      </c>
      <c r="U11" s="43">
        <f t="shared" si="2"/>
        <v>-0.28040237112115002</v>
      </c>
      <c r="V11" s="43">
        <f t="shared" si="3"/>
        <v>7.8662586705179935E-2</v>
      </c>
      <c r="W11" s="43">
        <f t="shared" si="3"/>
        <v>0.2831800522177616</v>
      </c>
      <c r="Y11" s="43"/>
      <c r="Z11" s="43"/>
      <c r="AC11" s="37">
        <f t="shared" si="4"/>
        <v>0.55409560382774148</v>
      </c>
      <c r="AD11" s="37">
        <f t="shared" si="4"/>
        <v>0.29052037289394095</v>
      </c>
    </row>
    <row r="12" spans="6:30" x14ac:dyDescent="0.35">
      <c r="H12" s="44">
        <v>9030.41</v>
      </c>
      <c r="I12" s="44">
        <v>8906.7099999999991</v>
      </c>
      <c r="J12" s="45">
        <v>7174.29</v>
      </c>
      <c r="K12" s="45">
        <v>7232.06</v>
      </c>
      <c r="L12" s="37">
        <f t="shared" si="0"/>
        <v>2.7471581792359459E-3</v>
      </c>
      <c r="M12" s="37">
        <f t="shared" si="0"/>
        <v>0</v>
      </c>
      <c r="N12" s="37">
        <f t="shared" si="1"/>
        <v>-2.8381963970750832E-3</v>
      </c>
      <c r="O12" s="37">
        <f t="shared" si="1"/>
        <v>6.3032576571362036E-3</v>
      </c>
      <c r="P12">
        <v>-8.1407258939197091E-2</v>
      </c>
      <c r="Q12">
        <v>-0.28040463458822756</v>
      </c>
      <c r="R12" s="42">
        <v>-9.2245578174302803E-4</v>
      </c>
      <c r="S12" s="42">
        <v>1.5384896346771599E-3</v>
      </c>
      <c r="T12" s="43">
        <f t="shared" si="2"/>
        <v>-8.1404640828520891E-2</v>
      </c>
      <c r="U12" s="43">
        <f t="shared" si="2"/>
        <v>-0.28039493709165736</v>
      </c>
      <c r="V12" s="43">
        <f t="shared" si="3"/>
        <v>8.4151799007756836E-2</v>
      </c>
      <c r="W12" s="43">
        <f t="shared" si="3"/>
        <v>0.28039493709165736</v>
      </c>
      <c r="Y12" s="43"/>
      <c r="Z12" s="43"/>
      <c r="AC12" s="37">
        <f t="shared" si="4"/>
        <v>0.55837721546191854</v>
      </c>
      <c r="AD12" s="37">
        <f t="shared" si="4"/>
        <v>0.27997823740618777</v>
      </c>
    </row>
    <row r="13" spans="6:30" x14ac:dyDescent="0.35">
      <c r="H13" s="44">
        <v>9005.67</v>
      </c>
      <c r="I13" s="44">
        <v>8906.7099999999991</v>
      </c>
      <c r="J13" s="45">
        <v>7194.71</v>
      </c>
      <c r="K13" s="45">
        <v>7186.76</v>
      </c>
      <c r="L13" s="37">
        <f t="shared" si="0"/>
        <v>-1.0869195123799554E-2</v>
      </c>
      <c r="M13" s="37">
        <f t="shared" si="0"/>
        <v>0</v>
      </c>
      <c r="N13" s="37">
        <f t="shared" si="1"/>
        <v>4.3834484337547351E-3</v>
      </c>
      <c r="O13" s="37">
        <f t="shared" si="1"/>
        <v>-6.4135266101213746E-3</v>
      </c>
      <c r="P13">
        <v>-8.1407258939197091E-2</v>
      </c>
      <c r="Q13">
        <v>-0.28040463458822756</v>
      </c>
      <c r="R13" s="42">
        <v>-9.2245578174302803E-4</v>
      </c>
      <c r="S13" s="42">
        <v>1.5384896346771599E-3</v>
      </c>
      <c r="T13" s="43">
        <f t="shared" si="2"/>
        <v>-8.1411302476548777E-2</v>
      </c>
      <c r="U13" s="43">
        <f t="shared" si="2"/>
        <v>-0.28041450173243898</v>
      </c>
      <c r="V13" s="43">
        <f t="shared" si="3"/>
        <v>7.0542107352749225E-2</v>
      </c>
      <c r="W13" s="43">
        <f t="shared" si="3"/>
        <v>0.28041450173243898</v>
      </c>
      <c r="Y13" s="43"/>
      <c r="Z13" s="43"/>
      <c r="AC13" s="37">
        <f t="shared" si="4"/>
        <v>0.55458128764045678</v>
      </c>
      <c r="AD13" s="37">
        <f t="shared" si="4"/>
        <v>0.28330440832284359</v>
      </c>
    </row>
    <row r="14" spans="6:30" x14ac:dyDescent="0.35">
      <c r="H14" s="44">
        <v>9104.6299999999992</v>
      </c>
      <c r="I14" s="44">
        <v>8906.7099999999991</v>
      </c>
      <c r="J14" s="45">
        <v>7163.31</v>
      </c>
      <c r="K14" s="45">
        <v>7233.15</v>
      </c>
      <c r="L14" s="37">
        <f t="shared" si="0"/>
        <v>5.4642937996609185E-3</v>
      </c>
      <c r="M14" s="37">
        <f t="shared" si="0"/>
        <v>-8.2641775406334488E-3</v>
      </c>
      <c r="N14" s="37">
        <f t="shared" si="1"/>
        <v>7.8012228715817035E-3</v>
      </c>
      <c r="O14" s="37">
        <f t="shared" si="1"/>
        <v>1.7007931503661039E-4</v>
      </c>
      <c r="P14">
        <v>-8.1407258939197091E-2</v>
      </c>
      <c r="Q14">
        <v>-0.28040463458822756</v>
      </c>
      <c r="R14" s="42">
        <v>-9.2245578174302803E-4</v>
      </c>
      <c r="S14" s="42">
        <v>1.5384896346771599E-3</v>
      </c>
      <c r="T14" s="43">
        <f t="shared" si="2"/>
        <v>-8.1414455222339643E-2</v>
      </c>
      <c r="U14" s="43">
        <f t="shared" si="2"/>
        <v>-0.28040437292296433</v>
      </c>
      <c r="V14" s="43">
        <f t="shared" si="3"/>
        <v>8.6878749022000559E-2</v>
      </c>
      <c r="W14" s="43">
        <f t="shared" si="3"/>
        <v>0.27214019538233086</v>
      </c>
      <c r="Y14" s="43"/>
      <c r="Z14" s="43"/>
      <c r="AC14" s="37">
        <f>AVERAGE(V14,V26,V38,V50,V62,V74,V86,V98,V110,V122,V134,V146,V158,V170,V182,V194,V206,V218,V228,V241,V253,V265,V277,V289,V301,V313,V325,V337,V349,V361,V373,V385,V397,V409,V421,V433,V445,V457,V469,V481,V493,V505,V517,V529,V541,V553,V565,V577,V589,V601,V613,V625,V637,V649,V661,V673,V685,V697,V709,V721,V733,V745,V757,V769,V781,V793,V805,V817,V829,V841,V853,V865,V877,V889,V901,V913,V925,V937,V949,V961)</f>
        <v>0.55826743593402883</v>
      </c>
      <c r="AD14" s="37">
        <f>AVERAGE(W14,W26,W38,W50,W62,W74,W86,W98,W110,W122,W134,W146,W158,W170,W182,W194,W206,W218,W228,W241,W253,W265,W277,W289,W301,W313,W325,W337,W349,W361,W373,W385,W397,W409,W421,W433,W445,W457,W469,W481,W493,W505,W517,W529,W541,W553,W565,W577,W589,W601,W613,W625,W637,W649,W661,W673,W685,W697,W709,W721,W733,W745,W757,W769,W781,W793,W805,W817,W829,W841,W853,W865,W877,W889,W901,W913,W925,W937,W949,W961)</f>
        <v>0.2692473606301003</v>
      </c>
    </row>
    <row r="15" spans="6:30" x14ac:dyDescent="0.35">
      <c r="H15" s="44">
        <v>9055.15</v>
      </c>
      <c r="I15" s="44">
        <v>8980.93</v>
      </c>
      <c r="J15" s="45">
        <v>7107.86</v>
      </c>
      <c r="K15" s="45">
        <v>7231.92</v>
      </c>
      <c r="L15" s="37">
        <f>(H15-H16)/H16</f>
        <v>5.4943163584718919E-3</v>
      </c>
      <c r="M15" s="37">
        <f t="shared" si="0"/>
        <v>5.5399739124105899E-3</v>
      </c>
      <c r="N15" s="37">
        <f>(J15-J16)/J16</f>
        <v>-9.0025277346729923E-3</v>
      </c>
      <c r="O15" s="37">
        <f>(K15-K16)/K16</f>
        <v>7.6325667327096511E-3</v>
      </c>
      <c r="P15">
        <v>-8.1407258939197091E-2</v>
      </c>
      <c r="Q15">
        <v>-0.28040463458822756</v>
      </c>
      <c r="R15" s="42">
        <v>-9.2245578174302803E-4</v>
      </c>
      <c r="S15" s="42">
        <v>1.5384896346771599E-3</v>
      </c>
      <c r="T15" s="43">
        <f t="shared" si="2"/>
        <v>-8.1398954505437937E-2</v>
      </c>
      <c r="U15" s="43">
        <f t="shared" si="2"/>
        <v>-0.28039289196342332</v>
      </c>
      <c r="V15" s="43">
        <f t="shared" si="3"/>
        <v>8.6893270863909827E-2</v>
      </c>
      <c r="W15" s="43">
        <f t="shared" si="3"/>
        <v>0.28593286587583389</v>
      </c>
      <c r="Y15" s="43"/>
      <c r="Z15" s="43"/>
      <c r="AC15" s="37">
        <f>AVERAGE(V15,V27,V39,V51,V63,V75,V87,V99,V111,V123,V135,V147,V159,V171,V183,V195,V207,V219,V229,V242,V254,V266,V278,V290,V302,V314,V326,V338,V350,V362,V374,V386,V398,V410,V422,V434,V446,V458,V470,V482,V494,V506,V518,V530,V542,V554,V566,V578,V590,V602,V614,V626,V638,V650,V662,V674,V686,V698,V710,V722,V734,V746,V758,V770,V782,V794,V806,V818,V830,V842,V854,V866,V878,V890,V902,V914,V926,V938,V950,V962)</f>
        <v>0.57076778332528222</v>
      </c>
      <c r="AD15" s="37">
        <f>AVERAGE(W15,W27,W39,W51,W63,W75,W87,W99,W111,W123,W135,W147,W159,W171,W183,W195,W207,W219,W229,W242,W254,W266,W278,W290,W302,W314,W326,W338,W350,W362,W374,W386,W398,W410,W422,W434,W446,W458,W470,W482,W494,W506,W518,W530,W542,W554,W566,W578,W590,W602,W614,W626,W638,W650,W662,W674,W686,W698,W710,W722,W734,W746,W758,W770,W782,W794,W806,W818,W830,W842,W854,W866,W878,W890,W902,W914,W926,W938,W950,W962)</f>
        <v>0.286098518849911</v>
      </c>
    </row>
    <row r="16" spans="6:30" x14ac:dyDescent="0.35">
      <c r="H16" s="44">
        <v>9005.67</v>
      </c>
      <c r="I16" s="44">
        <v>8931.4500000000007</v>
      </c>
      <c r="J16" s="45">
        <v>7172.43</v>
      </c>
      <c r="K16" s="45">
        <v>7177.14</v>
      </c>
      <c r="L16" s="37"/>
      <c r="M16" s="37"/>
      <c r="N16" s="37"/>
      <c r="O16" s="37"/>
      <c r="R16" s="42"/>
      <c r="S16" s="42"/>
      <c r="V16" s="43"/>
      <c r="W16" s="43"/>
      <c r="Y16" s="43"/>
      <c r="Z16" s="43"/>
    </row>
    <row r="17" spans="6:26" x14ac:dyDescent="0.35">
      <c r="I17" s="46"/>
      <c r="J17" s="47"/>
      <c r="K17" s="48"/>
      <c r="L17" s="37"/>
      <c r="M17" s="37"/>
      <c r="N17" s="37"/>
      <c r="O17" s="37"/>
      <c r="P17">
        <f>SLOPE(L19:L27,N19:N27)</f>
        <v>4.5099783768275434E-2</v>
      </c>
      <c r="Q17">
        <f t="shared" ref="Q17:Q29" si="5">SLOPE(M19:M27,O19:O27)</f>
        <v>-1.5403422088618206</v>
      </c>
      <c r="R17" s="42">
        <f>INTERCEPT(L19:L27,N19:N27)</f>
        <v>-6.7376613835133225E-3</v>
      </c>
      <c r="S17" s="42">
        <f>INTERCEPT(M19:M27,O19:O27)</f>
        <v>2.3159563445370786E-3</v>
      </c>
      <c r="V17" s="43"/>
      <c r="W17" s="43"/>
      <c r="Y17" s="43"/>
      <c r="Z17" s="43"/>
    </row>
    <row r="18" spans="6:26" x14ac:dyDescent="0.35">
      <c r="F18" t="s">
        <v>2</v>
      </c>
      <c r="I18" s="46"/>
      <c r="J18" s="49"/>
      <c r="L18" s="37"/>
      <c r="M18" s="37"/>
      <c r="N18" s="37"/>
      <c r="O18" s="37"/>
      <c r="R18" s="42"/>
      <c r="S18" s="42"/>
      <c r="V18" s="43"/>
      <c r="W18" s="43"/>
      <c r="Y18" s="43"/>
      <c r="Z18" s="43"/>
    </row>
    <row r="19" spans="6:26" x14ac:dyDescent="0.35">
      <c r="H19" s="44">
        <v>705</v>
      </c>
      <c r="I19" s="44">
        <v>660</v>
      </c>
      <c r="J19" s="45">
        <v>7153.1</v>
      </c>
      <c r="K19" s="45">
        <v>7305.6</v>
      </c>
      <c r="L19" s="37">
        <f t="shared" ref="L19:N27" si="6">(H19-H20)/H20</f>
        <v>-2.0833333333333332E-2</v>
      </c>
      <c r="M19" s="37">
        <f>(I19-I20)/I20</f>
        <v>-1.4925373134328358E-2</v>
      </c>
      <c r="N19" s="37">
        <f>(J19-J20)/J20</f>
        <v>-3.5508365849003468E-3</v>
      </c>
      <c r="O19" s="37">
        <f t="shared" ref="O19:O27" si="7">(K19-K20)/K20</f>
        <v>3.7646670880163427E-3</v>
      </c>
      <c r="P19">
        <v>4.5099783768275434E-2</v>
      </c>
      <c r="Q19">
        <v>-1.5403422088618206</v>
      </c>
      <c r="R19" s="42">
        <v>-6.7376613835133225E-3</v>
      </c>
      <c r="S19" s="42">
        <v>2.3159563445370786E-3</v>
      </c>
      <c r="T19" s="43">
        <f t="shared" ref="T19:U27" si="8">P19+(R19*N19)</f>
        <v>4.512370810281268E-2</v>
      </c>
      <c r="U19" s="43">
        <f t="shared" si="8"/>
        <v>-1.540333490057193</v>
      </c>
      <c r="V19" s="43">
        <f t="shared" ref="V19:W31" si="9">L19-T19</f>
        <v>-6.5957041436146016E-2</v>
      </c>
      <c r="W19" s="43">
        <f t="shared" si="9"/>
        <v>1.5254081169228646</v>
      </c>
      <c r="Y19" s="43">
        <f t="shared" ref="Y19:Z31" si="10">SUM(V19:V27)</f>
        <v>-0.46667083581152857</v>
      </c>
      <c r="Z19" s="43">
        <f t="shared" si="10"/>
        <v>13.856353275509063</v>
      </c>
    </row>
    <row r="20" spans="6:26" x14ac:dyDescent="0.35">
      <c r="H20" s="44">
        <v>720</v>
      </c>
      <c r="I20" s="44">
        <v>670</v>
      </c>
      <c r="J20" s="45">
        <v>7178.59</v>
      </c>
      <c r="K20" s="45">
        <v>7278.2</v>
      </c>
      <c r="L20" s="37">
        <f t="shared" si="6"/>
        <v>0</v>
      </c>
      <c r="M20" s="37">
        <f t="shared" si="6"/>
        <v>0</v>
      </c>
      <c r="N20" s="37">
        <f t="shared" si="6"/>
        <v>2.6649868496586957E-3</v>
      </c>
      <c r="O20" s="37">
        <f t="shared" si="7"/>
        <v>-5.4250536356058188E-3</v>
      </c>
      <c r="P20">
        <v>4.5099783768275434E-2</v>
      </c>
      <c r="Q20">
        <v>-1.5403422088618206</v>
      </c>
      <c r="R20" s="42">
        <v>-6.7376613835133225E-3</v>
      </c>
      <c r="S20" s="42">
        <v>2.3159563445370786E-3</v>
      </c>
      <c r="T20" s="43">
        <f t="shared" si="8"/>
        <v>4.5081827989290918E-2</v>
      </c>
      <c r="U20" s="43">
        <f t="shared" si="8"/>
        <v>-1.5403547730492075</v>
      </c>
      <c r="V20" s="43">
        <f t="shared" si="9"/>
        <v>-4.5081827989290918E-2</v>
      </c>
      <c r="W20" s="43">
        <f t="shared" si="9"/>
        <v>1.5403547730492075</v>
      </c>
      <c r="Y20" s="43"/>
      <c r="Z20" s="43"/>
    </row>
    <row r="21" spans="6:26" x14ac:dyDescent="0.35">
      <c r="H21" s="44">
        <v>720</v>
      </c>
      <c r="I21" s="44">
        <v>670</v>
      </c>
      <c r="J21" s="45">
        <v>7159.51</v>
      </c>
      <c r="K21" s="45">
        <v>7317.9</v>
      </c>
      <c r="L21" s="37">
        <f t="shared" si="6"/>
        <v>-6.8965517241379309E-3</v>
      </c>
      <c r="M21" s="37">
        <f t="shared" si="6"/>
        <v>-1.4705882352941176E-2</v>
      </c>
      <c r="N21" s="37">
        <f t="shared" si="6"/>
        <v>3.8460028490987612E-3</v>
      </c>
      <c r="O21" s="37">
        <f t="shared" si="7"/>
        <v>8.7449651662562886E-3</v>
      </c>
      <c r="P21">
        <v>4.5099783768275434E-2</v>
      </c>
      <c r="Q21">
        <v>-1.5403422088618206</v>
      </c>
      <c r="R21" s="42">
        <v>-6.7376613835133225E-3</v>
      </c>
      <c r="S21" s="42">
        <v>2.3159563445370786E-3</v>
      </c>
      <c r="T21" s="43">
        <f t="shared" si="8"/>
        <v>4.5073870703398182E-2</v>
      </c>
      <c r="U21" s="43">
        <f t="shared" si="8"/>
        <v>-1.5403219559042611</v>
      </c>
      <c r="V21" s="43">
        <f t="shared" si="9"/>
        <v>-5.1970422427536113E-2</v>
      </c>
      <c r="W21" s="43">
        <f t="shared" si="9"/>
        <v>1.52561607355132</v>
      </c>
      <c r="Y21" s="43"/>
      <c r="Z21" s="43"/>
    </row>
    <row r="22" spans="6:26" x14ac:dyDescent="0.35">
      <c r="H22" s="44">
        <v>725</v>
      </c>
      <c r="I22" s="44">
        <v>680</v>
      </c>
      <c r="J22" s="45">
        <v>7132.08</v>
      </c>
      <c r="K22" s="45">
        <v>7254.46</v>
      </c>
      <c r="L22" s="37">
        <f t="shared" si="6"/>
        <v>6.9444444444444441E-3</v>
      </c>
      <c r="M22" s="37">
        <f t="shared" si="6"/>
        <v>0</v>
      </c>
      <c r="N22" s="37">
        <f t="shared" si="6"/>
        <v>-4.2185872918214321E-4</v>
      </c>
      <c r="O22" s="37">
        <f t="shared" si="7"/>
        <v>1.6237038673423197E-3</v>
      </c>
      <c r="P22">
        <v>4.5099783768275434E-2</v>
      </c>
      <c r="Q22">
        <v>-1.5403422088618206</v>
      </c>
      <c r="R22" s="42">
        <v>-6.7376613835133225E-3</v>
      </c>
      <c r="S22" s="42">
        <v>2.3159563445370786E-3</v>
      </c>
      <c r="T22" s="43">
        <f t="shared" si="8"/>
        <v>4.5102626109544346E-2</v>
      </c>
      <c r="U22" s="43">
        <f t="shared" si="8"/>
        <v>-1.5403384484345475</v>
      </c>
      <c r="V22" s="43">
        <f t="shared" si="9"/>
        <v>-3.8158181665099905E-2</v>
      </c>
      <c r="W22" s="43">
        <f t="shared" si="9"/>
        <v>1.5403384484345475</v>
      </c>
      <c r="Y22" s="43"/>
      <c r="Z22" s="43"/>
    </row>
    <row r="23" spans="6:26" x14ac:dyDescent="0.35">
      <c r="H23" s="44">
        <v>720</v>
      </c>
      <c r="I23" s="44">
        <v>680</v>
      </c>
      <c r="J23" s="45">
        <v>7135.09</v>
      </c>
      <c r="K23" s="45">
        <v>7242.7</v>
      </c>
      <c r="L23" s="37">
        <f t="shared" si="6"/>
        <v>-2.7027027027027029E-2</v>
      </c>
      <c r="M23" s="37">
        <f t="shared" si="6"/>
        <v>7.4074074074074077E-3</v>
      </c>
      <c r="N23" s="37">
        <f t="shared" si="6"/>
        <v>-5.4639553182265869E-3</v>
      </c>
      <c r="O23" s="37">
        <f t="shared" si="7"/>
        <v>1.4712267320790228E-3</v>
      </c>
      <c r="P23">
        <v>4.5099783768275434E-2</v>
      </c>
      <c r="Q23">
        <v>-1.5403422088618206</v>
      </c>
      <c r="R23" s="42">
        <v>-6.7376613835133225E-3</v>
      </c>
      <c r="S23" s="42">
        <v>2.3159563445370786E-3</v>
      </c>
      <c r="T23" s="43">
        <f t="shared" si="8"/>
        <v>4.5136598049024292E-2</v>
      </c>
      <c r="U23" s="43">
        <f t="shared" si="8"/>
        <v>-1.5403388015649362</v>
      </c>
      <c r="V23" s="43">
        <f t="shared" si="9"/>
        <v>-7.2163625076051313E-2</v>
      </c>
      <c r="W23" s="43">
        <f t="shared" si="9"/>
        <v>1.5477462089723435</v>
      </c>
      <c r="Y23" s="43"/>
      <c r="Z23" s="43"/>
    </row>
    <row r="24" spans="6:26" x14ac:dyDescent="0.35">
      <c r="H24" s="44">
        <v>740</v>
      </c>
      <c r="I24" s="44">
        <v>675</v>
      </c>
      <c r="J24" s="45">
        <v>7174.29</v>
      </c>
      <c r="K24" s="45">
        <v>7232.06</v>
      </c>
      <c r="L24" s="37">
        <f t="shared" si="6"/>
        <v>-6.7114093959731542E-3</v>
      </c>
      <c r="M24" s="37">
        <f t="shared" si="6"/>
        <v>-1.4598540145985401E-2</v>
      </c>
      <c r="N24" s="37">
        <f t="shared" si="6"/>
        <v>-2.8381963970750832E-3</v>
      </c>
      <c r="O24" s="37">
        <f t="shared" si="7"/>
        <v>6.3032576571362036E-3</v>
      </c>
      <c r="P24">
        <v>4.5099783768275434E-2</v>
      </c>
      <c r="Q24">
        <v>-1.5403422088618206</v>
      </c>
      <c r="R24" s="42">
        <v>-6.7376613835133225E-3</v>
      </c>
      <c r="S24" s="42">
        <v>2.3159563445370786E-3</v>
      </c>
      <c r="T24" s="43">
        <f t="shared" si="8"/>
        <v>4.5118906574538833E-2</v>
      </c>
      <c r="U24" s="43">
        <f t="shared" si="8"/>
        <v>-1.5403276107922583</v>
      </c>
      <c r="V24" s="43">
        <f t="shared" si="9"/>
        <v>-5.1830315970511985E-2</v>
      </c>
      <c r="W24" s="43">
        <f t="shared" si="9"/>
        <v>1.5257290706462729</v>
      </c>
      <c r="Y24" s="43"/>
      <c r="Z24" s="43"/>
    </row>
    <row r="25" spans="6:26" x14ac:dyDescent="0.35">
      <c r="H25" s="44">
        <v>745</v>
      </c>
      <c r="I25" s="44">
        <v>685</v>
      </c>
      <c r="J25" s="45">
        <v>7194.71</v>
      </c>
      <c r="K25" s="45">
        <v>7186.76</v>
      </c>
      <c r="L25" s="37">
        <f t="shared" si="6"/>
        <v>-2.6143790849673203E-2</v>
      </c>
      <c r="M25" s="37">
        <f t="shared" si="6"/>
        <v>7.3529411764705881E-3</v>
      </c>
      <c r="N25" s="37">
        <f t="shared" si="6"/>
        <v>4.3834484337547351E-3</v>
      </c>
      <c r="O25" s="37">
        <f t="shared" si="7"/>
        <v>-6.4135266101213746E-3</v>
      </c>
      <c r="P25">
        <v>4.5099783768275434E-2</v>
      </c>
      <c r="Q25">
        <v>-1.5403422088618206</v>
      </c>
      <c r="R25" s="42">
        <v>-6.7376613835133225E-3</v>
      </c>
      <c r="S25" s="42">
        <v>2.3159563445370786E-3</v>
      </c>
      <c r="T25" s="43">
        <f t="shared" si="8"/>
        <v>4.5070249577036703E-2</v>
      </c>
      <c r="U25" s="43">
        <f t="shared" si="8"/>
        <v>-1.5403570623094642</v>
      </c>
      <c r="V25" s="43">
        <f t="shared" si="9"/>
        <v>-7.121404042670991E-2</v>
      </c>
      <c r="W25" s="43">
        <f t="shared" si="9"/>
        <v>1.5477100034859348</v>
      </c>
      <c r="Y25" s="43"/>
      <c r="Z25" s="43"/>
    </row>
    <row r="26" spans="6:26" x14ac:dyDescent="0.35">
      <c r="H26" s="44">
        <v>765</v>
      </c>
      <c r="I26" s="44">
        <v>680</v>
      </c>
      <c r="J26" s="45">
        <v>7163.31</v>
      </c>
      <c r="K26" s="45">
        <v>7233.15</v>
      </c>
      <c r="L26" s="37">
        <f t="shared" si="6"/>
        <v>6.5789473684210523E-3</v>
      </c>
      <c r="M26" s="37">
        <f t="shared" si="6"/>
        <v>3.0303030303030304E-2</v>
      </c>
      <c r="N26" s="37">
        <f t="shared" si="6"/>
        <v>7.8012228715817035E-3</v>
      </c>
      <c r="O26" s="37">
        <f t="shared" si="7"/>
        <v>1.7007931503661039E-4</v>
      </c>
      <c r="P26">
        <v>4.5099783768275434E-2</v>
      </c>
      <c r="Q26">
        <v>-1.5403422088618206</v>
      </c>
      <c r="R26" s="42">
        <v>-6.7376613835133225E-3</v>
      </c>
      <c r="S26" s="42">
        <v>2.3159563445370786E-3</v>
      </c>
      <c r="T26" s="43">
        <f t="shared" si="8"/>
        <v>4.5047221770189397E-2</v>
      </c>
      <c r="U26" s="43">
        <f t="shared" si="8"/>
        <v>-1.5403418149655519</v>
      </c>
      <c r="V26" s="43">
        <f t="shared" si="9"/>
        <v>-3.8468274401768345E-2</v>
      </c>
      <c r="W26" s="43">
        <f t="shared" si="9"/>
        <v>1.5706448452685822</v>
      </c>
      <c r="Y26" s="43"/>
      <c r="Z26" s="43"/>
    </row>
    <row r="27" spans="6:26" x14ac:dyDescent="0.35">
      <c r="H27" s="44">
        <v>760</v>
      </c>
      <c r="I27" s="44">
        <v>660</v>
      </c>
      <c r="J27" s="45">
        <v>7107.86</v>
      </c>
      <c r="K27" s="45">
        <v>7231.92</v>
      </c>
      <c r="L27" s="37">
        <f t="shared" si="6"/>
        <v>1.3333333333333334E-2</v>
      </c>
      <c r="M27" s="37">
        <f t="shared" si="6"/>
        <v>-7.5187969924812026E-3</v>
      </c>
      <c r="N27" s="37">
        <f t="shared" si="6"/>
        <v>-9.0025277346729923E-3</v>
      </c>
      <c r="O27" s="37">
        <f t="shared" si="7"/>
        <v>7.6325667327096511E-3</v>
      </c>
      <c r="P27">
        <v>4.5099783768275434E-2</v>
      </c>
      <c r="Q27">
        <v>-1.5403422088618206</v>
      </c>
      <c r="R27" s="42">
        <v>-6.7376613835133225E-3</v>
      </c>
      <c r="S27" s="42">
        <v>2.3159563445370786E-3</v>
      </c>
      <c r="T27" s="43">
        <f t="shared" si="8"/>
        <v>4.5160439751747349E-2</v>
      </c>
      <c r="U27" s="43">
        <f t="shared" si="8"/>
        <v>-1.5403245321704708</v>
      </c>
      <c r="V27" s="43">
        <f t="shared" si="9"/>
        <v>-3.1827106418414013E-2</v>
      </c>
      <c r="W27" s="43">
        <f t="shared" si="9"/>
        <v>1.5328057351779896</v>
      </c>
      <c r="Y27" s="43"/>
      <c r="Z27" s="43"/>
    </row>
    <row r="28" spans="6:26" x14ac:dyDescent="0.35">
      <c r="H28" s="44">
        <v>750</v>
      </c>
      <c r="I28" s="44">
        <v>665</v>
      </c>
      <c r="J28" s="45">
        <v>7172.43</v>
      </c>
      <c r="K28" s="45">
        <v>7177.14</v>
      </c>
      <c r="L28" s="37"/>
      <c r="M28" s="37"/>
      <c r="N28" s="37"/>
      <c r="O28" s="37"/>
      <c r="R28" s="42"/>
      <c r="S28" s="42"/>
      <c r="V28" s="43"/>
      <c r="W28" s="43"/>
      <c r="Y28" s="43"/>
      <c r="Z28" s="43"/>
    </row>
    <row r="29" spans="6:26" x14ac:dyDescent="0.35">
      <c r="J29" s="47"/>
      <c r="K29" s="48"/>
      <c r="L29" s="37"/>
      <c r="M29" s="37"/>
      <c r="N29" s="37"/>
      <c r="O29" s="37"/>
      <c r="P29">
        <f>SLOPE(L31:L39,N31:N39)</f>
        <v>0.2049065710953773</v>
      </c>
      <c r="Q29">
        <f t="shared" si="5"/>
        <v>-0.36585944717483532</v>
      </c>
      <c r="R29" s="42">
        <f>INTERCEPT(L31:L39,N31:N39)</f>
        <v>6.5684150201942041E-3</v>
      </c>
      <c r="S29" s="42">
        <f t="shared" ref="S29" si="11">INTERCEPT(M31:M39,O31:O39)</f>
        <v>4.8823078207051356E-3</v>
      </c>
      <c r="V29" s="43"/>
      <c r="W29" s="43"/>
      <c r="Y29" s="43"/>
      <c r="Z29" s="43"/>
    </row>
    <row r="30" spans="6:26" x14ac:dyDescent="0.35">
      <c r="F30" t="s">
        <v>4</v>
      </c>
      <c r="G30" s="46"/>
      <c r="I30" s="46"/>
      <c r="J30" s="49"/>
      <c r="L30" s="37"/>
      <c r="M30" s="37"/>
      <c r="N30" s="37"/>
      <c r="O30" s="37"/>
      <c r="R30" s="42"/>
      <c r="S30" s="42"/>
      <c r="V30" s="43"/>
      <c r="W30" s="43"/>
      <c r="Y30" s="43"/>
      <c r="Z30" s="43"/>
    </row>
    <row r="31" spans="6:26" x14ac:dyDescent="0.35">
      <c r="H31" s="50">
        <v>815</v>
      </c>
      <c r="I31" s="44">
        <v>850</v>
      </c>
      <c r="J31" s="45">
        <v>7153.1</v>
      </c>
      <c r="K31" s="45">
        <v>7305.6</v>
      </c>
      <c r="L31" s="37">
        <f t="shared" ref="L31:O46" si="12">(H31-H32)/H32</f>
        <v>1.2422360248447204E-2</v>
      </c>
      <c r="M31" s="37">
        <f t="shared" si="12"/>
        <v>0</v>
      </c>
      <c r="N31" s="37">
        <f t="shared" si="12"/>
        <v>-3.5508365849003468E-3</v>
      </c>
      <c r="O31" s="37">
        <f t="shared" si="12"/>
        <v>3.7646670880163427E-3</v>
      </c>
      <c r="P31">
        <v>0.2049065710953773</v>
      </c>
      <c r="Q31">
        <v>-0.36585944717483532</v>
      </c>
      <c r="R31" s="42">
        <v>6.5684150201942041E-3</v>
      </c>
      <c r="S31" s="42">
        <v>4.8823078207051356E-3</v>
      </c>
      <c r="T31" s="43">
        <f t="shared" ref="T31:U39" si="13">P31+(R31*N31)</f>
        <v>0.2048832477270188</v>
      </c>
      <c r="U31" s="43">
        <f t="shared" si="13"/>
        <v>-0.36584106691126916</v>
      </c>
      <c r="V31" s="43">
        <f t="shared" si="9"/>
        <v>-0.1924608874785716</v>
      </c>
      <c r="W31" s="43">
        <f t="shared" si="9"/>
        <v>0.36584106691126916</v>
      </c>
      <c r="Y31" s="43">
        <f t="shared" si="10"/>
        <v>-1.785555457023313</v>
      </c>
      <c r="Z31" s="43">
        <f t="shared" si="10"/>
        <v>3.3300499404631578</v>
      </c>
    </row>
    <row r="32" spans="6:26" x14ac:dyDescent="0.35">
      <c r="H32" s="50">
        <v>805</v>
      </c>
      <c r="I32" s="44">
        <v>850</v>
      </c>
      <c r="J32" s="45">
        <v>7178.59</v>
      </c>
      <c r="K32" s="45">
        <v>7278.2</v>
      </c>
      <c r="L32" s="37">
        <f t="shared" si="12"/>
        <v>-6.1728395061728392E-3</v>
      </c>
      <c r="M32" s="37">
        <f t="shared" si="12"/>
        <v>-5.8479532163742687E-3</v>
      </c>
      <c r="N32" s="37">
        <f t="shared" si="12"/>
        <v>2.6649868496586957E-3</v>
      </c>
      <c r="O32" s="37">
        <f t="shared" si="12"/>
        <v>-5.4250536356058188E-3</v>
      </c>
      <c r="P32">
        <v>0.2049065710953773</v>
      </c>
      <c r="Q32">
        <v>-0.36585944717483532</v>
      </c>
      <c r="R32" s="42">
        <v>6.5684150201942041E-3</v>
      </c>
      <c r="S32" s="42">
        <v>4.8823078207051356E-3</v>
      </c>
      <c r="T32" s="43">
        <f t="shared" si="13"/>
        <v>0.20492407583502922</v>
      </c>
      <c r="U32" s="43">
        <f t="shared" si="13"/>
        <v>-0.36588593395662816</v>
      </c>
      <c r="V32" s="43">
        <f>L32-T32</f>
        <v>-0.21109691534120206</v>
      </c>
      <c r="W32" s="43">
        <f>M32-U32</f>
        <v>0.36003798074025389</v>
      </c>
      <c r="Y32" s="43"/>
      <c r="Z32" s="43"/>
    </row>
    <row r="33" spans="6:26" x14ac:dyDescent="0.35">
      <c r="H33" s="50">
        <v>810</v>
      </c>
      <c r="I33" s="44">
        <v>855</v>
      </c>
      <c r="J33" s="45">
        <v>7159.51</v>
      </c>
      <c r="K33" s="45">
        <v>7317.9</v>
      </c>
      <c r="L33" s="37">
        <f t="shared" si="12"/>
        <v>2.5316455696202531E-2</v>
      </c>
      <c r="M33" s="37">
        <f t="shared" si="12"/>
        <v>0</v>
      </c>
      <c r="N33" s="37">
        <f t="shared" si="12"/>
        <v>3.8460028490987612E-3</v>
      </c>
      <c r="O33" s="37">
        <f t="shared" si="12"/>
        <v>8.7449651662562886E-3</v>
      </c>
      <c r="P33">
        <v>0.2049065710953773</v>
      </c>
      <c r="Q33">
        <v>-0.36585944717483532</v>
      </c>
      <c r="R33" s="42">
        <v>6.5684150201942041E-3</v>
      </c>
      <c r="S33" s="42">
        <v>4.8823078207051356E-3</v>
      </c>
      <c r="T33" s="43">
        <f t="shared" si="13"/>
        <v>0.20493183323825903</v>
      </c>
      <c r="U33" s="43">
        <f t="shared" si="13"/>
        <v>-0.3658167515630123</v>
      </c>
      <c r="V33" s="43">
        <f t="shared" ref="V33:W48" si="14">L33-T33</f>
        <v>-0.1796153775420565</v>
      </c>
      <c r="W33" s="43">
        <f t="shared" si="14"/>
        <v>0.3658167515630123</v>
      </c>
      <c r="Y33" s="43"/>
      <c r="Z33" s="43"/>
    </row>
    <row r="34" spans="6:26" x14ac:dyDescent="0.35">
      <c r="H34" s="50">
        <v>790</v>
      </c>
      <c r="I34" s="44">
        <v>855</v>
      </c>
      <c r="J34" s="45">
        <v>7132.08</v>
      </c>
      <c r="K34" s="45">
        <v>7254.46</v>
      </c>
      <c r="L34" s="37">
        <f t="shared" si="12"/>
        <v>3.9473684210526314E-2</v>
      </c>
      <c r="M34" s="37">
        <f t="shared" si="12"/>
        <v>4.9079754601226995E-2</v>
      </c>
      <c r="N34" s="37">
        <f t="shared" si="12"/>
        <v>-4.2185872918214321E-4</v>
      </c>
      <c r="O34" s="37">
        <f t="shared" si="12"/>
        <v>1.6237038673423197E-3</v>
      </c>
      <c r="P34">
        <v>0.2049065710953773</v>
      </c>
      <c r="Q34">
        <v>-0.36585944717483532</v>
      </c>
      <c r="R34" s="42">
        <v>6.5684150201942041E-3</v>
      </c>
      <c r="S34" s="42">
        <v>4.8823078207051356E-3</v>
      </c>
      <c r="T34" s="43">
        <f t="shared" si="13"/>
        <v>0.20490380015216414</v>
      </c>
      <c r="U34" s="43">
        <f t="shared" si="13"/>
        <v>-0.36585151975274527</v>
      </c>
      <c r="V34" s="43">
        <f t="shared" si="14"/>
        <v>-0.16543011594163781</v>
      </c>
      <c r="W34" s="43">
        <f t="shared" si="14"/>
        <v>0.41493127435397226</v>
      </c>
      <c r="Y34" s="43"/>
      <c r="Z34" s="43"/>
    </row>
    <row r="35" spans="6:26" x14ac:dyDescent="0.35">
      <c r="H35" s="50">
        <v>760</v>
      </c>
      <c r="I35" s="44">
        <v>815</v>
      </c>
      <c r="J35" s="45">
        <v>7135.09</v>
      </c>
      <c r="K35" s="45">
        <v>7242.7</v>
      </c>
      <c r="L35" s="37">
        <f t="shared" si="12"/>
        <v>-1.935483870967742E-2</v>
      </c>
      <c r="M35" s="37">
        <f t="shared" si="12"/>
        <v>6.1728395061728392E-3</v>
      </c>
      <c r="N35" s="37">
        <f t="shared" si="12"/>
        <v>-5.4639553182265869E-3</v>
      </c>
      <c r="O35" s="37">
        <f t="shared" si="12"/>
        <v>1.4712267320790228E-3</v>
      </c>
      <c r="P35">
        <v>0.2049065710953773</v>
      </c>
      <c r="Q35">
        <v>-0.36585944717483532</v>
      </c>
      <c r="R35" s="42">
        <v>6.5684150201942041E-3</v>
      </c>
      <c r="S35" s="42">
        <v>4.8823078207051356E-3</v>
      </c>
      <c r="T35" s="43">
        <f t="shared" si="13"/>
        <v>0.20487068156919538</v>
      </c>
      <c r="U35" s="43">
        <f t="shared" si="13"/>
        <v>-0.36585226419305528</v>
      </c>
      <c r="V35" s="43">
        <f t="shared" si="14"/>
        <v>-0.2242255202788728</v>
      </c>
      <c r="W35" s="43">
        <f t="shared" si="14"/>
        <v>0.37202510369922814</v>
      </c>
      <c r="Y35" s="43"/>
      <c r="Z35" s="43"/>
    </row>
    <row r="36" spans="6:26" x14ac:dyDescent="0.35">
      <c r="H36" s="50">
        <v>775</v>
      </c>
      <c r="I36" s="44">
        <v>810</v>
      </c>
      <c r="J36" s="45">
        <v>7174.29</v>
      </c>
      <c r="K36" s="45">
        <v>7232.06</v>
      </c>
      <c r="L36" s="37">
        <f t="shared" si="12"/>
        <v>-1.2738853503184714E-2</v>
      </c>
      <c r="M36" s="37">
        <f t="shared" si="12"/>
        <v>0</v>
      </c>
      <c r="N36" s="37">
        <f t="shared" si="12"/>
        <v>-2.8381963970750832E-3</v>
      </c>
      <c r="O36" s="37">
        <f t="shared" si="12"/>
        <v>6.3032576571362036E-3</v>
      </c>
      <c r="P36">
        <v>0.2049065710953773</v>
      </c>
      <c r="Q36">
        <v>-0.36585944717483532</v>
      </c>
      <c r="R36" s="42">
        <v>6.5684150201942041E-3</v>
      </c>
      <c r="S36" s="42">
        <v>4.8823078207051356E-3</v>
      </c>
      <c r="T36" s="43">
        <f t="shared" si="13"/>
        <v>0.2048879286435325</v>
      </c>
      <c r="U36" s="43">
        <f t="shared" si="13"/>
        <v>-0.36582867273067998</v>
      </c>
      <c r="V36" s="43">
        <f t="shared" si="14"/>
        <v>-0.21762678214671721</v>
      </c>
      <c r="W36" s="43">
        <f t="shared" si="14"/>
        <v>0.36582867273067998</v>
      </c>
      <c r="Y36" s="43"/>
      <c r="Z36" s="43"/>
    </row>
    <row r="37" spans="6:26" x14ac:dyDescent="0.35">
      <c r="H37" s="50">
        <v>785</v>
      </c>
      <c r="I37" s="44">
        <v>810</v>
      </c>
      <c r="J37" s="45">
        <v>7194.71</v>
      </c>
      <c r="K37" s="45">
        <v>7186.76</v>
      </c>
      <c r="L37" s="37">
        <f t="shared" si="12"/>
        <v>-1.2578616352201259E-2</v>
      </c>
      <c r="M37" s="37">
        <f t="shared" si="12"/>
        <v>1.2500000000000001E-2</v>
      </c>
      <c r="N37" s="37">
        <f t="shared" si="12"/>
        <v>4.3834484337547351E-3</v>
      </c>
      <c r="O37" s="37">
        <f t="shared" si="12"/>
        <v>-6.4135266101213746E-3</v>
      </c>
      <c r="P37">
        <v>0.2049065710953773</v>
      </c>
      <c r="Q37">
        <v>-0.36585944717483532</v>
      </c>
      <c r="R37" s="42">
        <v>6.5684150201942041E-3</v>
      </c>
      <c r="S37" s="42">
        <v>4.8823078207051356E-3</v>
      </c>
      <c r="T37" s="43">
        <f t="shared" si="13"/>
        <v>0.20493536340390983</v>
      </c>
      <c r="U37" s="43">
        <f t="shared" si="13"/>
        <v>-0.36589075998596221</v>
      </c>
      <c r="V37" s="43">
        <f t="shared" si="14"/>
        <v>-0.21751397975611109</v>
      </c>
      <c r="W37" s="43">
        <f t="shared" si="14"/>
        <v>0.37839075998596222</v>
      </c>
      <c r="Y37" s="43"/>
      <c r="Z37" s="43"/>
    </row>
    <row r="38" spans="6:26" x14ac:dyDescent="0.35">
      <c r="H38" s="50">
        <v>795</v>
      </c>
      <c r="I38" s="44">
        <v>800</v>
      </c>
      <c r="J38" s="45">
        <v>7163.31</v>
      </c>
      <c r="K38" s="45">
        <v>7233.15</v>
      </c>
      <c r="L38" s="37">
        <f t="shared" si="12"/>
        <v>1.2738853503184714E-2</v>
      </c>
      <c r="M38" s="37">
        <f t="shared" si="12"/>
        <v>-1.8404907975460124E-2</v>
      </c>
      <c r="N38" s="37">
        <f t="shared" si="12"/>
        <v>7.8012228715817035E-3</v>
      </c>
      <c r="O38" s="37">
        <f t="shared" si="12"/>
        <v>1.7007931503661039E-4</v>
      </c>
      <c r="P38">
        <v>0.2049065710953773</v>
      </c>
      <c r="Q38">
        <v>-0.36585944717483532</v>
      </c>
      <c r="R38" s="42">
        <v>6.5684150201942041E-3</v>
      </c>
      <c r="S38" s="42">
        <v>4.8823078207051356E-3</v>
      </c>
      <c r="T38" s="43">
        <f t="shared" si="13"/>
        <v>0.20495781276486288</v>
      </c>
      <c r="U38" s="43">
        <f t="shared" si="13"/>
        <v>-0.36585861679526538</v>
      </c>
      <c r="V38" s="43">
        <f t="shared" si="14"/>
        <v>-0.19221895926167817</v>
      </c>
      <c r="W38" s="43">
        <f t="shared" si="14"/>
        <v>0.34745370881980525</v>
      </c>
      <c r="Y38" s="43"/>
      <c r="Z38" s="43"/>
    </row>
    <row r="39" spans="6:26" x14ac:dyDescent="0.35">
      <c r="H39" s="50">
        <v>785</v>
      </c>
      <c r="I39" s="44">
        <v>815</v>
      </c>
      <c r="J39" s="45">
        <v>7107.86</v>
      </c>
      <c r="K39" s="45">
        <v>7231.92</v>
      </c>
      <c r="L39" s="37">
        <f t="shared" si="12"/>
        <v>1.948051948051948E-2</v>
      </c>
      <c r="M39" s="37">
        <f t="shared" si="12"/>
        <v>-6.0975609756097563E-3</v>
      </c>
      <c r="N39" s="37">
        <f t="shared" si="12"/>
        <v>-9.0025277346729923E-3</v>
      </c>
      <c r="O39" s="37">
        <f t="shared" si="12"/>
        <v>7.6325667327096511E-3</v>
      </c>
      <c r="P39">
        <v>0.2049065710953773</v>
      </c>
      <c r="Q39">
        <v>-0.36585944717483532</v>
      </c>
      <c r="R39" s="42">
        <v>6.5684150201942041E-3</v>
      </c>
      <c r="S39" s="42">
        <v>4.8823078207051356E-3</v>
      </c>
      <c r="T39" s="43">
        <f t="shared" si="13"/>
        <v>0.20484743875698516</v>
      </c>
      <c r="U39" s="43">
        <f t="shared" si="13"/>
        <v>-0.36582218263458416</v>
      </c>
      <c r="V39" s="43">
        <f t="shared" si="14"/>
        <v>-0.18536691927646567</v>
      </c>
      <c r="W39" s="43">
        <f t="shared" si="14"/>
        <v>0.3597246216589744</v>
      </c>
      <c r="Y39" s="43"/>
      <c r="Z39" s="43"/>
    </row>
    <row r="40" spans="6:26" x14ac:dyDescent="0.35">
      <c r="H40" s="50">
        <v>770</v>
      </c>
      <c r="I40" s="44">
        <v>820</v>
      </c>
      <c r="J40" s="45">
        <v>7172.43</v>
      </c>
      <c r="K40" s="45">
        <v>7177.14</v>
      </c>
      <c r="L40" s="37"/>
      <c r="M40" s="37"/>
      <c r="N40" s="37"/>
      <c r="O40" s="37"/>
      <c r="R40" s="42"/>
      <c r="S40" s="42"/>
      <c r="V40" s="43"/>
      <c r="W40" s="43"/>
      <c r="Y40" s="43"/>
      <c r="Z40" s="43"/>
    </row>
    <row r="41" spans="6:26" x14ac:dyDescent="0.35">
      <c r="I41" s="46"/>
      <c r="J41" s="49"/>
      <c r="K41" s="48"/>
      <c r="L41" s="37"/>
      <c r="M41" s="37"/>
      <c r="N41" s="37"/>
      <c r="O41" s="37"/>
      <c r="P41">
        <f>SLOPE(L43:L51,N43:N51)</f>
        <v>-1.8229997800464157</v>
      </c>
      <c r="Q41">
        <f t="shared" ref="Q41:Q53" si="15">SLOPE(M43:M51,O43:O51)</f>
        <v>0.19905233559789276</v>
      </c>
      <c r="R41" s="42">
        <f>INTERCEPT(L43:L51,N43:N51)</f>
        <v>2.0144394805866127E-2</v>
      </c>
      <c r="S41" s="42">
        <f t="shared" ref="S41" si="16">INTERCEPT(M43:M51,O43:O51)</f>
        <v>-3.088999027039394E-3</v>
      </c>
      <c r="V41" s="43"/>
      <c r="W41" s="43"/>
      <c r="Y41" s="43"/>
      <c r="Z41" s="43"/>
    </row>
    <row r="42" spans="6:26" x14ac:dyDescent="0.35">
      <c r="F42" t="s">
        <v>6</v>
      </c>
      <c r="J42" s="49"/>
      <c r="L42" s="37"/>
      <c r="M42" s="37"/>
      <c r="N42" s="37"/>
      <c r="O42" s="37"/>
      <c r="R42" s="42"/>
      <c r="S42" s="42"/>
      <c r="V42" s="43"/>
      <c r="W42" s="43"/>
      <c r="Y42" s="43"/>
      <c r="Z42" s="43"/>
    </row>
    <row r="43" spans="6:26" x14ac:dyDescent="0.35">
      <c r="H43" s="44">
        <v>3780</v>
      </c>
      <c r="I43" s="44">
        <v>3930</v>
      </c>
      <c r="J43" s="45">
        <v>7153.1</v>
      </c>
      <c r="K43" s="45">
        <v>7305.6</v>
      </c>
      <c r="L43" s="37">
        <f t="shared" si="12"/>
        <v>2.1621621621621623E-2</v>
      </c>
      <c r="M43" s="37">
        <f t="shared" si="12"/>
        <v>-3.2019704433497539E-2</v>
      </c>
      <c r="N43" s="37">
        <f t="shared" si="12"/>
        <v>-3.5508365849003468E-3</v>
      </c>
      <c r="O43" s="37">
        <f t="shared" si="12"/>
        <v>3.7646670880163427E-3</v>
      </c>
      <c r="P43">
        <v>-1.8229997800464157</v>
      </c>
      <c r="Q43">
        <v>0.19905233559789276</v>
      </c>
      <c r="R43" s="42">
        <v>2.0144394805866127E-2</v>
      </c>
      <c r="S43" s="42">
        <v>-3.088999027039394E-3</v>
      </c>
      <c r="T43" s="43">
        <f t="shared" ref="T43:U51" si="17">P43+(R43*N43)</f>
        <v>-1.8230713095004731</v>
      </c>
      <c r="U43" s="43">
        <f t="shared" si="17"/>
        <v>0.19904070654492076</v>
      </c>
      <c r="V43" s="43">
        <f t="shared" si="14"/>
        <v>1.8446929311220948</v>
      </c>
      <c r="W43" s="43">
        <f t="shared" si="14"/>
        <v>-0.23106041097841828</v>
      </c>
      <c r="Y43" s="43">
        <f t="shared" ref="Y43:Z55" si="18">SUM(V43:V51)</f>
        <v>16.593056044348348</v>
      </c>
      <c r="Z43" s="43">
        <f t="shared" si="18"/>
        <v>-1.8156593646728449</v>
      </c>
    </row>
    <row r="44" spans="6:26" x14ac:dyDescent="0.35">
      <c r="H44" s="44">
        <v>3700</v>
      </c>
      <c r="I44" s="44">
        <v>4060</v>
      </c>
      <c r="J44" s="45">
        <v>7178.59</v>
      </c>
      <c r="K44" s="45">
        <v>7278.2</v>
      </c>
      <c r="L44" s="37">
        <f t="shared" si="12"/>
        <v>4.519774011299435E-2</v>
      </c>
      <c r="M44" s="37">
        <f t="shared" si="12"/>
        <v>1.2468827930174564E-2</v>
      </c>
      <c r="N44" s="37">
        <f t="shared" si="12"/>
        <v>2.6649868496586957E-3</v>
      </c>
      <c r="O44" s="37">
        <f t="shared" si="12"/>
        <v>-5.4250536356058188E-3</v>
      </c>
      <c r="P44">
        <v>-1.8229997800464157</v>
      </c>
      <c r="Q44">
        <v>0.19905233559789276</v>
      </c>
      <c r="R44" s="42">
        <v>2.0144394805866127E-2</v>
      </c>
      <c r="S44" s="42">
        <v>-3.088999027039394E-3</v>
      </c>
      <c r="T44" s="43">
        <f t="shared" si="17"/>
        <v>-1.8229460954991636</v>
      </c>
      <c r="U44" s="43">
        <f t="shared" si="17"/>
        <v>0.19906909358329478</v>
      </c>
      <c r="V44" s="43">
        <f t="shared" si="14"/>
        <v>1.868143835612158</v>
      </c>
      <c r="W44" s="43">
        <f t="shared" si="14"/>
        <v>-0.18660026565312021</v>
      </c>
      <c r="Y44" s="43"/>
      <c r="Z44" s="43"/>
    </row>
    <row r="45" spans="6:26" x14ac:dyDescent="0.35">
      <c r="H45" s="44">
        <v>3540</v>
      </c>
      <c r="I45" s="44">
        <v>4010</v>
      </c>
      <c r="J45" s="45">
        <v>7159.51</v>
      </c>
      <c r="K45" s="45">
        <v>7317.9</v>
      </c>
      <c r="L45" s="37">
        <f t="shared" si="12"/>
        <v>0</v>
      </c>
      <c r="M45" s="37">
        <f t="shared" si="12"/>
        <v>0</v>
      </c>
      <c r="N45" s="37">
        <f t="shared" si="12"/>
        <v>3.8460028490987612E-3</v>
      </c>
      <c r="O45" s="37">
        <f t="shared" si="12"/>
        <v>8.7449651662562886E-3</v>
      </c>
      <c r="P45">
        <v>-1.8229997800464157</v>
      </c>
      <c r="Q45">
        <v>0.19905233559789276</v>
      </c>
      <c r="R45" s="42">
        <v>2.0144394805866127E-2</v>
      </c>
      <c r="S45" s="42">
        <v>-3.088999027039394E-3</v>
      </c>
      <c r="T45" s="43">
        <f t="shared" si="17"/>
        <v>-1.822922304646599</v>
      </c>
      <c r="U45" s="43">
        <f t="shared" si="17"/>
        <v>0.1990253224090027</v>
      </c>
      <c r="V45" s="43">
        <f t="shared" si="14"/>
        <v>1.822922304646599</v>
      </c>
      <c r="W45" s="43">
        <f t="shared" si="14"/>
        <v>-0.1990253224090027</v>
      </c>
      <c r="Y45" s="43"/>
      <c r="Z45" s="43"/>
    </row>
    <row r="46" spans="6:26" x14ac:dyDescent="0.35">
      <c r="H46" s="44">
        <v>3540</v>
      </c>
      <c r="I46" s="44">
        <v>4010</v>
      </c>
      <c r="J46" s="45">
        <v>7132.08</v>
      </c>
      <c r="K46" s="45">
        <v>7254.46</v>
      </c>
      <c r="L46" s="37">
        <f t="shared" si="12"/>
        <v>2.3121387283236993E-2</v>
      </c>
      <c r="M46" s="37">
        <f t="shared" si="12"/>
        <v>1.0075566750629723E-2</v>
      </c>
      <c r="N46" s="37">
        <f t="shared" si="12"/>
        <v>-4.2185872918214321E-4</v>
      </c>
      <c r="O46" s="37">
        <f t="shared" si="12"/>
        <v>1.6237038673423197E-3</v>
      </c>
      <c r="P46">
        <v>-1.8229997800464157</v>
      </c>
      <c r="Q46">
        <v>0.19905233559789276</v>
      </c>
      <c r="R46" s="42">
        <v>2.0144394805866127E-2</v>
      </c>
      <c r="S46" s="42">
        <v>-3.088999027039394E-3</v>
      </c>
      <c r="T46" s="43">
        <f t="shared" si="17"/>
        <v>-1.8230082781352086</v>
      </c>
      <c r="U46" s="43">
        <f t="shared" si="17"/>
        <v>0.19904731997822633</v>
      </c>
      <c r="V46" s="43">
        <f t="shared" si="14"/>
        <v>1.8461296654184456</v>
      </c>
      <c r="W46" s="43">
        <f t="shared" si="14"/>
        <v>-0.1889717532275966</v>
      </c>
      <c r="Y46" s="43"/>
      <c r="Z46" s="43"/>
    </row>
    <row r="47" spans="6:26" x14ac:dyDescent="0.35">
      <c r="H47" s="44">
        <v>3460</v>
      </c>
      <c r="I47" s="44">
        <v>3970</v>
      </c>
      <c r="J47" s="45">
        <v>7135.09</v>
      </c>
      <c r="K47" s="45">
        <v>7242.7</v>
      </c>
      <c r="L47" s="37">
        <f t="shared" ref="L47:O110" si="19">(H47-H48)/H48</f>
        <v>1.466275659824047E-2</v>
      </c>
      <c r="M47" s="37">
        <f t="shared" si="19"/>
        <v>5.0632911392405064E-3</v>
      </c>
      <c r="N47" s="37">
        <f t="shared" si="19"/>
        <v>-5.4639553182265869E-3</v>
      </c>
      <c r="O47" s="37">
        <f t="shared" si="19"/>
        <v>1.4712267320790228E-3</v>
      </c>
      <c r="P47">
        <v>-1.8229997800464157</v>
      </c>
      <c r="Q47">
        <v>0.19905233559789276</v>
      </c>
      <c r="R47" s="42">
        <v>2.0144394805866127E-2</v>
      </c>
      <c r="S47" s="42">
        <v>-3.088999027039394E-3</v>
      </c>
      <c r="T47" s="43">
        <f t="shared" si="17"/>
        <v>-1.8231098481195478</v>
      </c>
      <c r="U47" s="43">
        <f t="shared" si="17"/>
        <v>0.19904779097994882</v>
      </c>
      <c r="V47" s="43">
        <f t="shared" si="14"/>
        <v>1.8377726047177882</v>
      </c>
      <c r="W47" s="43">
        <f t="shared" si="14"/>
        <v>-0.19398449984070831</v>
      </c>
      <c r="Y47" s="43"/>
      <c r="Z47" s="43"/>
    </row>
    <row r="48" spans="6:26" x14ac:dyDescent="0.35">
      <c r="H48" s="44">
        <v>3410</v>
      </c>
      <c r="I48" s="44">
        <v>3950</v>
      </c>
      <c r="J48" s="45">
        <v>7174.29</v>
      </c>
      <c r="K48" s="45">
        <v>7232.06</v>
      </c>
      <c r="L48" s="37">
        <f t="shared" si="19"/>
        <v>0</v>
      </c>
      <c r="M48" s="37">
        <f t="shared" si="19"/>
        <v>2.5380710659898475E-3</v>
      </c>
      <c r="N48" s="37">
        <f t="shared" si="19"/>
        <v>-2.8381963970750832E-3</v>
      </c>
      <c r="O48" s="37">
        <f t="shared" si="19"/>
        <v>6.3032576571362036E-3</v>
      </c>
      <c r="P48">
        <v>-1.8229997800464157</v>
      </c>
      <c r="Q48">
        <v>0.19905233559789276</v>
      </c>
      <c r="R48" s="42">
        <v>2.0144394805866127E-2</v>
      </c>
      <c r="S48" s="42">
        <v>-3.088999027039394E-3</v>
      </c>
      <c r="T48" s="43">
        <f t="shared" si="17"/>
        <v>-1.8230569537951751</v>
      </c>
      <c r="U48" s="43">
        <f t="shared" si="17"/>
        <v>0.19903286484112268</v>
      </c>
      <c r="V48" s="43">
        <f t="shared" si="14"/>
        <v>1.8230569537951751</v>
      </c>
      <c r="W48" s="43">
        <f t="shared" si="14"/>
        <v>-0.19649479377513282</v>
      </c>
      <c r="Y48" s="43"/>
      <c r="Z48" s="43"/>
    </row>
    <row r="49" spans="6:26" x14ac:dyDescent="0.35">
      <c r="H49" s="44">
        <v>3410</v>
      </c>
      <c r="I49" s="44">
        <v>3940</v>
      </c>
      <c r="J49" s="45">
        <v>7194.71</v>
      </c>
      <c r="K49" s="45">
        <v>7186.76</v>
      </c>
      <c r="L49" s="37">
        <f t="shared" si="19"/>
        <v>0</v>
      </c>
      <c r="M49" s="37">
        <f t="shared" si="19"/>
        <v>-1.9900497512437811E-2</v>
      </c>
      <c r="N49" s="37">
        <f t="shared" si="19"/>
        <v>4.3834484337547351E-3</v>
      </c>
      <c r="O49" s="37">
        <f t="shared" si="19"/>
        <v>-6.4135266101213746E-3</v>
      </c>
      <c r="P49">
        <v>-1.8229997800464157</v>
      </c>
      <c r="Q49">
        <v>0.19905233559789276</v>
      </c>
      <c r="R49" s="42">
        <v>2.0144394805866127E-2</v>
      </c>
      <c r="S49" s="42">
        <v>-3.088999027039394E-3</v>
      </c>
      <c r="T49" s="43">
        <f t="shared" si="17"/>
        <v>-1.8229114781305551</v>
      </c>
      <c r="U49" s="43">
        <f t="shared" si="17"/>
        <v>0.19907214697535131</v>
      </c>
      <c r="V49" s="43">
        <f>L49-T49</f>
        <v>1.8229114781305551</v>
      </c>
      <c r="W49" s="43">
        <f>M49-U49</f>
        <v>-0.21897264448778911</v>
      </c>
      <c r="Y49" s="43"/>
      <c r="Z49" s="43"/>
    </row>
    <row r="50" spans="6:26" x14ac:dyDescent="0.35">
      <c r="H50" s="44">
        <v>3410</v>
      </c>
      <c r="I50" s="44">
        <v>4020</v>
      </c>
      <c r="J50" s="45">
        <v>7163.31</v>
      </c>
      <c r="K50" s="45">
        <v>7233.15</v>
      </c>
      <c r="L50" s="37">
        <f t="shared" si="19"/>
        <v>1.7910447761194031E-2</v>
      </c>
      <c r="M50" s="37">
        <f t="shared" si="19"/>
        <v>-4.9504950495049506E-3</v>
      </c>
      <c r="N50" s="37">
        <f t="shared" si="19"/>
        <v>7.8012228715817035E-3</v>
      </c>
      <c r="O50" s="37">
        <f t="shared" si="19"/>
        <v>1.7007931503661039E-4</v>
      </c>
      <c r="P50">
        <v>-1.8229997800464157</v>
      </c>
      <c r="Q50">
        <v>0.19905233559789276</v>
      </c>
      <c r="R50" s="42">
        <v>2.0144394805866127E-2</v>
      </c>
      <c r="S50" s="42">
        <v>-3.088999027039394E-3</v>
      </c>
      <c r="T50" s="43">
        <f t="shared" si="17"/>
        <v>-1.8228426291329221</v>
      </c>
      <c r="U50" s="43">
        <f t="shared" si="17"/>
        <v>0.1990518102230541</v>
      </c>
      <c r="V50" s="43">
        <f t="shared" ref="V50:W50" si="20">L50-T50</f>
        <v>1.840753076894116</v>
      </c>
      <c r="W50" s="43">
        <f t="shared" si="20"/>
        <v>-0.20400230527255905</v>
      </c>
      <c r="Y50" s="43"/>
      <c r="Z50" s="43"/>
    </row>
    <row r="51" spans="6:26" x14ac:dyDescent="0.35">
      <c r="H51" s="44">
        <v>3350</v>
      </c>
      <c r="I51" s="44">
        <v>4040</v>
      </c>
      <c r="J51" s="45">
        <v>7107.86</v>
      </c>
      <c r="K51" s="45">
        <v>7231.92</v>
      </c>
      <c r="L51" s="37">
        <f t="shared" si="19"/>
        <v>6.3492063492063489E-2</v>
      </c>
      <c r="M51" s="37">
        <f t="shared" si="19"/>
        <v>2.4813895781637717E-3</v>
      </c>
      <c r="N51" s="37">
        <f t="shared" si="19"/>
        <v>-9.0025277346729923E-3</v>
      </c>
      <c r="O51" s="37">
        <f t="shared" si="19"/>
        <v>7.6325667327096511E-3</v>
      </c>
      <c r="P51">
        <v>-1.8229997800464157</v>
      </c>
      <c r="Q51">
        <v>0.19905233559789276</v>
      </c>
      <c r="R51" s="42">
        <v>2.0144394805866127E-2</v>
      </c>
      <c r="S51" s="42">
        <v>-3.088999027039394E-3</v>
      </c>
      <c r="T51" s="43">
        <f t="shared" si="17"/>
        <v>-1.8231811305193537</v>
      </c>
      <c r="U51" s="43">
        <f t="shared" si="17"/>
        <v>0.19902875860668159</v>
      </c>
      <c r="V51" s="43">
        <f>L51-T51</f>
        <v>1.8866731940114172</v>
      </c>
      <c r="W51" s="43">
        <f>M51-U51</f>
        <v>-0.19654736902851783</v>
      </c>
      <c r="Y51" s="43"/>
      <c r="Z51" s="43"/>
    </row>
    <row r="52" spans="6:26" x14ac:dyDescent="0.35">
      <c r="H52" s="44">
        <v>3150</v>
      </c>
      <c r="I52" s="44">
        <v>4030</v>
      </c>
      <c r="J52" s="45">
        <v>7172.43</v>
      </c>
      <c r="K52" s="45">
        <v>7177.14</v>
      </c>
      <c r="L52" s="37"/>
      <c r="M52" s="37"/>
      <c r="N52" s="37"/>
      <c r="O52" s="37"/>
      <c r="R52" s="42"/>
      <c r="S52" s="42"/>
      <c r="V52" s="43"/>
      <c r="W52" s="43"/>
      <c r="Y52" s="43"/>
      <c r="Z52" s="43"/>
    </row>
    <row r="53" spans="6:26" x14ac:dyDescent="0.35">
      <c r="J53" s="49"/>
      <c r="K53" s="48"/>
      <c r="L53" s="37"/>
      <c r="M53" s="37"/>
      <c r="N53" s="37"/>
      <c r="O53" s="37"/>
      <c r="P53">
        <f>SLOPE(L55:L63,N55:N63)</f>
        <v>-1.4916583940484933</v>
      </c>
      <c r="Q53">
        <f t="shared" si="15"/>
        <v>2.1765780014437599</v>
      </c>
      <c r="R53" s="42">
        <f>INTERCEPT(L55:L63,N55:N63)</f>
        <v>-2.1617039057822839E-3</v>
      </c>
      <c r="S53" s="42">
        <f t="shared" ref="S53:S65" si="21">INTERCEPT(M55:M63,O55:O63)</f>
        <v>9.5598827510403311E-3</v>
      </c>
      <c r="V53" s="43"/>
      <c r="W53" s="43"/>
      <c r="Y53" s="43"/>
      <c r="Z53" s="43"/>
    </row>
    <row r="54" spans="6:26" x14ac:dyDescent="0.35">
      <c r="F54" t="s">
        <v>8</v>
      </c>
      <c r="J54" s="49"/>
      <c r="K54" s="31"/>
      <c r="L54" s="37"/>
      <c r="M54" s="37"/>
      <c r="N54" s="37"/>
      <c r="O54" s="37"/>
      <c r="R54" s="42"/>
      <c r="S54" s="42"/>
      <c r="V54" s="43"/>
      <c r="W54" s="43"/>
      <c r="Y54" s="43"/>
      <c r="Z54" s="43"/>
    </row>
    <row r="55" spans="6:26" x14ac:dyDescent="0.35">
      <c r="H55" s="44">
        <v>1150</v>
      </c>
      <c r="I55" s="44">
        <v>1345</v>
      </c>
      <c r="J55" s="45">
        <v>7153.1</v>
      </c>
      <c r="K55" s="45">
        <v>7305.6</v>
      </c>
      <c r="L55" s="37">
        <f t="shared" si="19"/>
        <v>-2.5423728813559324E-2</v>
      </c>
      <c r="M55" s="37">
        <f t="shared" si="19"/>
        <v>-4.6099290780141841E-2</v>
      </c>
      <c r="N55" s="37">
        <f t="shared" si="19"/>
        <v>-3.5508365849003468E-3</v>
      </c>
      <c r="O55" s="37">
        <f t="shared" si="19"/>
        <v>3.7646670880163427E-3</v>
      </c>
      <c r="P55">
        <v>-1.4916583940484933</v>
      </c>
      <c r="Q55">
        <v>2.1765780014437599</v>
      </c>
      <c r="R55" s="42">
        <v>-2.1617039057822839E-3</v>
      </c>
      <c r="S55" s="42">
        <v>9.5598827510403311E-3</v>
      </c>
      <c r="T55" s="43">
        <f t="shared" ref="T55:U115" si="22">P55+(R55*N55)</f>
        <v>-1.4916507181911789</v>
      </c>
      <c r="U55" s="43">
        <f t="shared" si="22"/>
        <v>2.176613991219718</v>
      </c>
      <c r="V55" s="43">
        <f t="shared" ref="V55:W104" si="23">L55-T55</f>
        <v>1.4662269893776196</v>
      </c>
      <c r="W55" s="43">
        <f t="shared" si="23"/>
        <v>-2.2227132819998596</v>
      </c>
      <c r="Y55" s="43">
        <f t="shared" si="18"/>
        <v>13.409315665384762</v>
      </c>
      <c r="Z55" s="43">
        <f t="shared" si="18"/>
        <v>-19.464434366779315</v>
      </c>
    </row>
    <row r="56" spans="6:26" x14ac:dyDescent="0.35">
      <c r="H56" s="44">
        <v>1180</v>
      </c>
      <c r="I56" s="44">
        <v>1410</v>
      </c>
      <c r="J56" s="45">
        <v>7178.59</v>
      </c>
      <c r="K56" s="45">
        <v>7278.2</v>
      </c>
      <c r="L56" s="37">
        <f t="shared" si="19"/>
        <v>-1.6666666666666666E-2</v>
      </c>
      <c r="M56" s="37">
        <f t="shared" si="19"/>
        <v>2.5454545454545455E-2</v>
      </c>
      <c r="N56" s="37">
        <f t="shared" si="19"/>
        <v>2.6649868496586957E-3</v>
      </c>
      <c r="O56" s="37">
        <f t="shared" si="19"/>
        <v>-5.4250536356058188E-3</v>
      </c>
      <c r="P56">
        <v>-1.4916583940484933</v>
      </c>
      <c r="Q56">
        <v>2.1765780014437599</v>
      </c>
      <c r="R56" s="42">
        <v>-2.1617039057822839E-3</v>
      </c>
      <c r="S56" s="42">
        <v>9.5598827510403311E-3</v>
      </c>
      <c r="T56" s="43">
        <f t="shared" si="22"/>
        <v>-1.491664154960975</v>
      </c>
      <c r="U56" s="43">
        <f t="shared" si="22"/>
        <v>2.1765261385670853</v>
      </c>
      <c r="V56" s="43">
        <f t="shared" si="23"/>
        <v>1.4749974882943084</v>
      </c>
      <c r="W56" s="43">
        <f t="shared" si="23"/>
        <v>-2.1510715931125399</v>
      </c>
      <c r="Y56" s="43"/>
      <c r="Z56" s="43"/>
    </row>
    <row r="57" spans="6:26" x14ac:dyDescent="0.35">
      <c r="H57" s="44">
        <v>1200</v>
      </c>
      <c r="I57" s="44">
        <v>1375</v>
      </c>
      <c r="J57" s="45">
        <v>7159.51</v>
      </c>
      <c r="K57" s="45">
        <v>7317.9</v>
      </c>
      <c r="L57" s="37">
        <f t="shared" si="19"/>
        <v>-1.6393442622950821E-2</v>
      </c>
      <c r="M57" s="37">
        <f t="shared" si="19"/>
        <v>9.5617529880478086E-2</v>
      </c>
      <c r="N57" s="37">
        <f t="shared" si="19"/>
        <v>3.8460028490987612E-3</v>
      </c>
      <c r="O57" s="37">
        <f t="shared" si="19"/>
        <v>8.7449651662562886E-3</v>
      </c>
      <c r="P57">
        <v>-1.4916583940484933</v>
      </c>
      <c r="Q57">
        <v>2.1765780014437599</v>
      </c>
      <c r="R57" s="42">
        <v>-2.1617039057822839E-3</v>
      </c>
      <c r="S57" s="42">
        <v>9.5598827510403311E-3</v>
      </c>
      <c r="T57" s="43">
        <f t="shared" si="22"/>
        <v>-1.4916667079678738</v>
      </c>
      <c r="U57" s="43">
        <f t="shared" si="22"/>
        <v>2.1766616022854111</v>
      </c>
      <c r="V57" s="43">
        <f t="shared" si="23"/>
        <v>1.475273265344923</v>
      </c>
      <c r="W57" s="43">
        <f t="shared" si="23"/>
        <v>-2.0810440724049331</v>
      </c>
      <c r="Y57" s="43"/>
      <c r="Z57" s="43"/>
    </row>
    <row r="58" spans="6:26" x14ac:dyDescent="0.35">
      <c r="H58" s="44">
        <v>1220</v>
      </c>
      <c r="I58" s="44">
        <v>1255</v>
      </c>
      <c r="J58" s="45">
        <v>7132.08</v>
      </c>
      <c r="K58" s="45">
        <v>7254.46</v>
      </c>
      <c r="L58" s="37">
        <f t="shared" si="19"/>
        <v>8.2644628099173556E-3</v>
      </c>
      <c r="M58" s="37">
        <f t="shared" si="19"/>
        <v>4.1493775933609957E-2</v>
      </c>
      <c r="N58" s="37">
        <f t="shared" si="19"/>
        <v>-4.2185872918214321E-4</v>
      </c>
      <c r="O58" s="37">
        <f t="shared" si="19"/>
        <v>1.6237038673423197E-3</v>
      </c>
      <c r="P58">
        <v>-1.4916583940484933</v>
      </c>
      <c r="Q58">
        <v>2.1765780014437599</v>
      </c>
      <c r="R58" s="42">
        <v>-2.1617039057822839E-3</v>
      </c>
      <c r="S58" s="42">
        <v>9.5598827510403311E-3</v>
      </c>
      <c r="T58" s="43">
        <f t="shared" si="22"/>
        <v>-1.4916574821148307</v>
      </c>
      <c r="U58" s="43">
        <f t="shared" si="22"/>
        <v>2.1765935238623539</v>
      </c>
      <c r="V58" s="43">
        <f t="shared" si="23"/>
        <v>1.4999219449247481</v>
      </c>
      <c r="W58" s="43">
        <f t="shared" si="23"/>
        <v>-2.1350997479287441</v>
      </c>
      <c r="Y58" s="43"/>
      <c r="Z58" s="43"/>
    </row>
    <row r="59" spans="6:26" x14ac:dyDescent="0.35">
      <c r="H59" s="44">
        <v>1210</v>
      </c>
      <c r="I59" s="44">
        <v>1205</v>
      </c>
      <c r="J59" s="45">
        <v>7135.09</v>
      </c>
      <c r="K59" s="45">
        <v>7242.7</v>
      </c>
      <c r="L59" s="37">
        <f t="shared" si="19"/>
        <v>-1.6260162601626018E-2</v>
      </c>
      <c r="M59" s="37">
        <f t="shared" si="19"/>
        <v>4.1666666666666666E-3</v>
      </c>
      <c r="N59" s="37">
        <f t="shared" si="19"/>
        <v>-5.4639553182265869E-3</v>
      </c>
      <c r="O59" s="37">
        <f t="shared" si="19"/>
        <v>1.4712267320790228E-3</v>
      </c>
      <c r="P59">
        <v>-1.4916583940484933</v>
      </c>
      <c r="Q59">
        <v>2.1765780014437599</v>
      </c>
      <c r="R59" s="42">
        <v>-2.1617039057822839E-3</v>
      </c>
      <c r="S59" s="42">
        <v>9.5598827510403311E-3</v>
      </c>
      <c r="T59" s="43">
        <f t="shared" si="22"/>
        <v>-1.491646582594941</v>
      </c>
      <c r="U59" s="43">
        <f t="shared" si="22"/>
        <v>2.1765920661988187</v>
      </c>
      <c r="V59" s="43">
        <f t="shared" si="23"/>
        <v>1.4753864199933149</v>
      </c>
      <c r="W59" s="43">
        <f t="shared" si="23"/>
        <v>-2.1724253995321519</v>
      </c>
      <c r="Y59" s="43"/>
      <c r="Z59" s="43"/>
    </row>
    <row r="60" spans="6:26" x14ac:dyDescent="0.35">
      <c r="H60" s="44">
        <v>1230</v>
      </c>
      <c r="I60" s="44">
        <v>1200</v>
      </c>
      <c r="J60" s="45">
        <v>7174.29</v>
      </c>
      <c r="K60" s="45">
        <v>7232.06</v>
      </c>
      <c r="L60" s="37">
        <f t="shared" si="19"/>
        <v>1.6528925619834711E-2</v>
      </c>
      <c r="M60" s="37">
        <f t="shared" si="19"/>
        <v>4.1841004184100415E-3</v>
      </c>
      <c r="N60" s="37">
        <f t="shared" si="19"/>
        <v>-2.8381963970750832E-3</v>
      </c>
      <c r="O60" s="37">
        <f t="shared" si="19"/>
        <v>6.3032576571362036E-3</v>
      </c>
      <c r="P60">
        <v>-1.4916583940484933</v>
      </c>
      <c r="Q60">
        <v>2.1765780014437599</v>
      </c>
      <c r="R60" s="42">
        <v>-2.1617039057822839E-3</v>
      </c>
      <c r="S60" s="42">
        <v>9.5598827510403311E-3</v>
      </c>
      <c r="T60" s="43">
        <f t="shared" si="22"/>
        <v>-1.4916522587082564</v>
      </c>
      <c r="U60" s="43">
        <f t="shared" si="22"/>
        <v>2.1766382598479117</v>
      </c>
      <c r="V60" s="43">
        <f t="shared" si="23"/>
        <v>1.508181184328091</v>
      </c>
      <c r="W60" s="43">
        <f t="shared" si="23"/>
        <v>-2.1724541594295017</v>
      </c>
      <c r="Y60" s="43"/>
      <c r="Z60" s="43"/>
    </row>
    <row r="61" spans="6:26" x14ac:dyDescent="0.35">
      <c r="H61" s="44">
        <v>1210</v>
      </c>
      <c r="I61" s="44">
        <v>1195</v>
      </c>
      <c r="J61" s="45">
        <v>7194.71</v>
      </c>
      <c r="K61" s="45">
        <v>7186.76</v>
      </c>
      <c r="L61" s="37">
        <f t="shared" si="19"/>
        <v>-4.11522633744856E-3</v>
      </c>
      <c r="M61" s="37">
        <f t="shared" si="19"/>
        <v>-4.1666666666666666E-3</v>
      </c>
      <c r="N61" s="37">
        <f t="shared" si="19"/>
        <v>4.3834484337547351E-3</v>
      </c>
      <c r="O61" s="37">
        <f t="shared" si="19"/>
        <v>-6.4135266101213746E-3</v>
      </c>
      <c r="P61">
        <v>-1.4916583940484933</v>
      </c>
      <c r="Q61">
        <v>2.1765780014437599</v>
      </c>
      <c r="R61" s="42">
        <v>-2.1617039057822839E-3</v>
      </c>
      <c r="S61" s="42">
        <v>9.5598827510403311E-3</v>
      </c>
      <c r="T61" s="43">
        <f t="shared" si="22"/>
        <v>-1.4916678697660934</v>
      </c>
      <c r="U61" s="43">
        <f t="shared" si="22"/>
        <v>2.1765166888813465</v>
      </c>
      <c r="V61" s="43">
        <f t="shared" si="23"/>
        <v>1.4875526434286448</v>
      </c>
      <c r="W61" s="43">
        <f t="shared" si="23"/>
        <v>-2.1806833555480134</v>
      </c>
      <c r="Y61" s="43"/>
      <c r="Z61" s="43"/>
    </row>
    <row r="62" spans="6:26" x14ac:dyDescent="0.35">
      <c r="H62" s="44">
        <v>1215</v>
      </c>
      <c r="I62" s="44">
        <v>1200</v>
      </c>
      <c r="J62" s="45">
        <v>7163.31</v>
      </c>
      <c r="K62" s="45">
        <v>7233.15</v>
      </c>
      <c r="L62" s="37">
        <f t="shared" si="19"/>
        <v>0</v>
      </c>
      <c r="M62" s="37">
        <f t="shared" si="19"/>
        <v>-8.2644628099173556E-3</v>
      </c>
      <c r="N62" s="37">
        <f t="shared" si="19"/>
        <v>7.8012228715817035E-3</v>
      </c>
      <c r="O62" s="37">
        <f t="shared" si="19"/>
        <v>1.7007931503661039E-4</v>
      </c>
      <c r="P62">
        <v>-1.4916583940484933</v>
      </c>
      <c r="Q62">
        <v>2.1765780014437599</v>
      </c>
      <c r="R62" s="42">
        <v>-2.1617039057822839E-3</v>
      </c>
      <c r="S62" s="42">
        <v>9.5598827510403311E-3</v>
      </c>
      <c r="T62" s="43">
        <f t="shared" si="22"/>
        <v>-1.4916752579824446</v>
      </c>
      <c r="U62" s="43">
        <f t="shared" si="22"/>
        <v>2.1765796273820701</v>
      </c>
      <c r="V62" s="43">
        <f t="shared" si="23"/>
        <v>1.4916752579824446</v>
      </c>
      <c r="W62" s="43">
        <f t="shared" si="23"/>
        <v>-2.1848440901919877</v>
      </c>
      <c r="Y62" s="43"/>
      <c r="Z62" s="43"/>
    </row>
    <row r="63" spans="6:26" x14ac:dyDescent="0.35">
      <c r="G63" s="46"/>
      <c r="H63" s="44">
        <v>1215</v>
      </c>
      <c r="I63" s="44">
        <v>1210</v>
      </c>
      <c r="J63" s="45">
        <v>7107.86</v>
      </c>
      <c r="K63" s="45">
        <v>7231.92</v>
      </c>
      <c r="L63" s="37">
        <f t="shared" si="19"/>
        <v>3.8461538461538464E-2</v>
      </c>
      <c r="M63" s="37">
        <f t="shared" si="19"/>
        <v>1.2552301255230125E-2</v>
      </c>
      <c r="N63" s="37">
        <f t="shared" si="19"/>
        <v>-9.0025277346729923E-3</v>
      </c>
      <c r="O63" s="37">
        <f t="shared" si="19"/>
        <v>7.6325667327096511E-3</v>
      </c>
      <c r="P63">
        <v>-1.4916583940484933</v>
      </c>
      <c r="Q63">
        <v>2.1765780014437599</v>
      </c>
      <c r="R63" s="42">
        <v>-2.1617039057822839E-3</v>
      </c>
      <c r="S63" s="42">
        <v>9.5598827510403311E-3</v>
      </c>
      <c r="T63" s="43">
        <f t="shared" si="22"/>
        <v>-1.4916389332491273</v>
      </c>
      <c r="U63" s="43">
        <f t="shared" si="22"/>
        <v>2.1766509678868142</v>
      </c>
      <c r="V63" s="43">
        <f t="shared" si="23"/>
        <v>1.5301004717106659</v>
      </c>
      <c r="W63" s="43">
        <f t="shared" si="23"/>
        <v>-2.1640986666315842</v>
      </c>
      <c r="Y63" s="43"/>
      <c r="Z63" s="43"/>
    </row>
    <row r="64" spans="6:26" x14ac:dyDescent="0.35">
      <c r="H64" s="44">
        <v>1170</v>
      </c>
      <c r="I64" s="44">
        <v>1195</v>
      </c>
      <c r="J64" s="45">
        <v>7172.43</v>
      </c>
      <c r="K64" s="45">
        <v>7177.14</v>
      </c>
      <c r="L64" s="37"/>
      <c r="M64" s="37"/>
      <c r="N64" s="37"/>
      <c r="O64" s="37"/>
      <c r="R64" s="42"/>
      <c r="S64" s="42"/>
      <c r="V64" s="43"/>
      <c r="W64" s="43"/>
      <c r="Y64" s="43"/>
      <c r="Z64" s="43"/>
    </row>
    <row r="65" spans="6:26" x14ac:dyDescent="0.35">
      <c r="I65" s="44"/>
      <c r="J65" s="47"/>
      <c r="K65" s="48"/>
      <c r="L65" s="37"/>
      <c r="M65" s="37"/>
      <c r="N65" s="37"/>
      <c r="O65" s="37"/>
      <c r="P65">
        <f>SLOPE(L67:L75,N67:N75)</f>
        <v>-1.0146769798462691</v>
      </c>
      <c r="Q65">
        <f t="shared" ref="Q65" si="24">SLOPE(M67:M75,O67:O75)</f>
        <v>-1.1345048106033762</v>
      </c>
      <c r="R65" s="42">
        <f>INTERCEPT(L67:L75,N67:N75)</f>
        <v>-1.368000815996412E-3</v>
      </c>
      <c r="S65" s="42">
        <f t="shared" si="21"/>
        <v>9.2140656109775832E-3</v>
      </c>
      <c r="V65" s="43"/>
      <c r="W65" s="43"/>
      <c r="Y65" s="43"/>
      <c r="Z65" s="43"/>
    </row>
    <row r="66" spans="6:26" x14ac:dyDescent="0.35">
      <c r="F66" t="s">
        <v>10</v>
      </c>
      <c r="I66" s="44"/>
      <c r="J66" s="47"/>
      <c r="L66" s="37"/>
      <c r="M66" s="37"/>
      <c r="N66" s="37"/>
      <c r="O66" s="37"/>
      <c r="R66" s="42"/>
      <c r="S66" s="42"/>
      <c r="V66" s="43"/>
      <c r="W66" s="43"/>
      <c r="Y66" s="43"/>
      <c r="Z66" s="43"/>
    </row>
    <row r="67" spans="6:26" x14ac:dyDescent="0.35">
      <c r="H67" s="44">
        <v>2060</v>
      </c>
      <c r="I67" s="44">
        <v>2230</v>
      </c>
      <c r="J67" s="45">
        <v>7153.1</v>
      </c>
      <c r="K67" s="45">
        <v>7305.6</v>
      </c>
      <c r="L67" s="37">
        <f t="shared" si="19"/>
        <v>-9.6153846153846159E-3</v>
      </c>
      <c r="M67" s="37">
        <f t="shared" si="19"/>
        <v>-4.2918454935622317E-2</v>
      </c>
      <c r="N67" s="37">
        <f t="shared" si="19"/>
        <v>-3.5508365849003468E-3</v>
      </c>
      <c r="O67" s="37">
        <f t="shared" si="19"/>
        <v>3.7646670880163427E-3</v>
      </c>
      <c r="P67">
        <v>-1.0146769798462691</v>
      </c>
      <c r="Q67">
        <v>-1.1345048106033762</v>
      </c>
      <c r="R67" s="42">
        <v>-1.368000815996412E-3</v>
      </c>
      <c r="S67" s="42">
        <v>9.2140656109775832E-3</v>
      </c>
      <c r="T67" s="43">
        <f t="shared" si="22"/>
        <v>-1.0146721222989235</v>
      </c>
      <c r="U67" s="43">
        <f t="shared" si="22"/>
        <v>-1.1344701227138236</v>
      </c>
      <c r="V67" s="43">
        <f t="shared" si="23"/>
        <v>1.0050567376835389</v>
      </c>
      <c r="W67" s="43">
        <f t="shared" si="23"/>
        <v>1.0915516677782013</v>
      </c>
      <c r="Y67" s="43">
        <f t="shared" ref="Y67:Z67" si="25">SUM(V67:V75)</f>
        <v>9.1223968850067116</v>
      </c>
      <c r="Z67" s="43">
        <f t="shared" si="25"/>
        <v>10.273029472199621</v>
      </c>
    </row>
    <row r="68" spans="6:26" x14ac:dyDescent="0.35">
      <c r="H68" s="44">
        <v>2080</v>
      </c>
      <c r="I68" s="44">
        <v>2330</v>
      </c>
      <c r="J68" s="45">
        <v>7178.59</v>
      </c>
      <c r="K68" s="45">
        <v>7278.2</v>
      </c>
      <c r="L68" s="37">
        <f t="shared" si="19"/>
        <v>-4.5871559633027525E-2</v>
      </c>
      <c r="M68" s="37">
        <f t="shared" si="19"/>
        <v>3.5555555555555556E-2</v>
      </c>
      <c r="N68" s="37">
        <f t="shared" si="19"/>
        <v>2.6649868496586957E-3</v>
      </c>
      <c r="O68" s="37">
        <f t="shared" si="19"/>
        <v>-5.4250536356058188E-3</v>
      </c>
      <c r="P68">
        <v>-1.0146769798462691</v>
      </c>
      <c r="Q68">
        <v>-1.1345048106033762</v>
      </c>
      <c r="R68" s="42">
        <v>-1.368000815996412E-3</v>
      </c>
      <c r="S68" s="42">
        <v>9.2140656109775832E-3</v>
      </c>
      <c r="T68" s="43">
        <f t="shared" si="22"/>
        <v>-1.0146806255504541</v>
      </c>
      <c r="U68" s="43">
        <f t="shared" si="22"/>
        <v>-1.1345547974035177</v>
      </c>
      <c r="V68" s="43">
        <f t="shared" si="23"/>
        <v>0.96880906591742666</v>
      </c>
      <c r="W68" s="43">
        <f t="shared" si="23"/>
        <v>1.1701103529590733</v>
      </c>
      <c r="Y68" s="43"/>
      <c r="Z68" s="43"/>
    </row>
    <row r="69" spans="6:26" x14ac:dyDescent="0.35">
      <c r="H69" s="44">
        <v>2180</v>
      </c>
      <c r="I69" s="44">
        <v>2250</v>
      </c>
      <c r="J69" s="45">
        <v>7159.51</v>
      </c>
      <c r="K69" s="45">
        <v>7317.9</v>
      </c>
      <c r="L69" s="37">
        <f t="shared" si="19"/>
        <v>7.3891625615763554E-2</v>
      </c>
      <c r="M69" s="37">
        <f t="shared" si="19"/>
        <v>1.3513513513513514E-2</v>
      </c>
      <c r="N69" s="37">
        <f t="shared" si="19"/>
        <v>3.8460028490987612E-3</v>
      </c>
      <c r="O69" s="37">
        <f t="shared" si="19"/>
        <v>8.7449651662562886E-3</v>
      </c>
      <c r="P69">
        <v>-1.0146769798462691</v>
      </c>
      <c r="Q69">
        <v>-1.1345048106033762</v>
      </c>
      <c r="R69" s="42">
        <v>-1.368000815996412E-3</v>
      </c>
      <c r="S69" s="42">
        <v>9.2140656109775832E-3</v>
      </c>
      <c r="T69" s="43">
        <f t="shared" si="22"/>
        <v>-1.014682241181305</v>
      </c>
      <c r="U69" s="43">
        <f t="shared" si="22"/>
        <v>-1.1344242339205686</v>
      </c>
      <c r="V69" s="43">
        <f t="shared" si="23"/>
        <v>1.0885738667970686</v>
      </c>
      <c r="W69" s="43">
        <f t="shared" si="23"/>
        <v>1.1479377474340822</v>
      </c>
      <c r="Y69" s="43"/>
      <c r="Z69" s="43"/>
    </row>
    <row r="70" spans="6:26" x14ac:dyDescent="0.35">
      <c r="H70" s="44">
        <v>2030</v>
      </c>
      <c r="I70" s="44">
        <v>2220</v>
      </c>
      <c r="J70" s="45">
        <v>7132.08</v>
      </c>
      <c r="K70" s="45">
        <v>7254.46</v>
      </c>
      <c r="L70" s="37">
        <f t="shared" si="19"/>
        <v>4.9504950495049506E-3</v>
      </c>
      <c r="M70" s="37">
        <f t="shared" si="19"/>
        <v>3.7383177570093455E-2</v>
      </c>
      <c r="N70" s="37">
        <f t="shared" si="19"/>
        <v>-4.2185872918214321E-4</v>
      </c>
      <c r="O70" s="37">
        <f t="shared" si="19"/>
        <v>1.6237038673423197E-3</v>
      </c>
      <c r="P70">
        <v>-1.0146769798462691</v>
      </c>
      <c r="Q70">
        <v>-1.1345048106033762</v>
      </c>
      <c r="R70" s="42">
        <v>-1.368000815996412E-3</v>
      </c>
      <c r="S70" s="42">
        <v>9.2140656109775832E-3</v>
      </c>
      <c r="T70" s="43">
        <f t="shared" si="22"/>
        <v>-1.0146764027431834</v>
      </c>
      <c r="U70" s="43">
        <f t="shared" si="22"/>
        <v>-1.1344898496894096</v>
      </c>
      <c r="V70" s="43">
        <f t="shared" si="23"/>
        <v>1.0196268977926883</v>
      </c>
      <c r="W70" s="43">
        <f t="shared" si="23"/>
        <v>1.171873027259503</v>
      </c>
      <c r="Y70" s="43"/>
      <c r="Z70" s="43"/>
    </row>
    <row r="71" spans="6:26" x14ac:dyDescent="0.35">
      <c r="H71" s="44">
        <v>2020</v>
      </c>
      <c r="I71" s="44">
        <v>2140</v>
      </c>
      <c r="J71" s="45">
        <v>7135.09</v>
      </c>
      <c r="K71" s="45">
        <v>7242.7</v>
      </c>
      <c r="L71" s="37">
        <f t="shared" si="19"/>
        <v>0</v>
      </c>
      <c r="M71" s="37">
        <f t="shared" si="19"/>
        <v>1.4218009478672985E-2</v>
      </c>
      <c r="N71" s="37">
        <f t="shared" si="19"/>
        <v>-5.4639553182265869E-3</v>
      </c>
      <c r="O71" s="37">
        <f t="shared" si="19"/>
        <v>1.4712267320790228E-3</v>
      </c>
      <c r="P71">
        <v>-1.0146769798462691</v>
      </c>
      <c r="Q71">
        <v>-1.1345048106033762</v>
      </c>
      <c r="R71" s="42">
        <v>-1.368000815996412E-3</v>
      </c>
      <c r="S71" s="42">
        <v>9.2140656109775832E-3</v>
      </c>
      <c r="T71" s="43">
        <f t="shared" si="22"/>
        <v>-1.0146695051509353</v>
      </c>
      <c r="U71" s="43">
        <f t="shared" si="22"/>
        <v>-1.1344912546237382</v>
      </c>
      <c r="V71" s="43">
        <f t="shared" si="23"/>
        <v>1.0146695051509353</v>
      </c>
      <c r="W71" s="43">
        <f t="shared" si="23"/>
        <v>1.1487092641024113</v>
      </c>
      <c r="Y71" s="43"/>
      <c r="Z71" s="43"/>
    </row>
    <row r="72" spans="6:26" x14ac:dyDescent="0.35">
      <c r="H72" s="44">
        <v>2020</v>
      </c>
      <c r="I72" s="44">
        <v>2110</v>
      </c>
      <c r="J72" s="45">
        <v>7174.29</v>
      </c>
      <c r="K72" s="45">
        <v>7232.06</v>
      </c>
      <c r="L72" s="37">
        <f t="shared" si="19"/>
        <v>0.01</v>
      </c>
      <c r="M72" s="37">
        <f t="shared" si="19"/>
        <v>9.5693779904306216E-3</v>
      </c>
      <c r="N72" s="37">
        <f t="shared" si="19"/>
        <v>-2.8381963970750832E-3</v>
      </c>
      <c r="O72" s="37">
        <f t="shared" si="19"/>
        <v>6.3032576571362036E-3</v>
      </c>
      <c r="P72">
        <v>-1.0146769798462691</v>
      </c>
      <c r="Q72">
        <v>-1.1345048106033762</v>
      </c>
      <c r="R72" s="42">
        <v>-1.368000815996412E-3</v>
      </c>
      <c r="S72" s="42">
        <v>9.2140656109775832E-3</v>
      </c>
      <c r="T72" s="43">
        <f t="shared" si="22"/>
        <v>-1.0146730971912821</v>
      </c>
      <c r="U72" s="43">
        <f t="shared" si="22"/>
        <v>-1.1344467319737603</v>
      </c>
      <c r="V72" s="43">
        <f t="shared" si="23"/>
        <v>1.0246730971912821</v>
      </c>
      <c r="W72" s="43">
        <f t="shared" si="23"/>
        <v>1.144016109964191</v>
      </c>
      <c r="Y72" s="43"/>
      <c r="Z72" s="43"/>
    </row>
    <row r="73" spans="6:26" x14ac:dyDescent="0.35">
      <c r="H73" s="44">
        <v>2000</v>
      </c>
      <c r="I73" s="44">
        <v>2090</v>
      </c>
      <c r="J73" s="45">
        <v>7194.71</v>
      </c>
      <c r="K73" s="45">
        <v>7186.76</v>
      </c>
      <c r="L73" s="37">
        <f t="shared" si="19"/>
        <v>-4.9751243781094526E-3</v>
      </c>
      <c r="M73" s="37">
        <f t="shared" si="19"/>
        <v>-4.7619047619047623E-3</v>
      </c>
      <c r="N73" s="37">
        <f t="shared" si="19"/>
        <v>4.3834484337547351E-3</v>
      </c>
      <c r="O73" s="37">
        <f t="shared" si="19"/>
        <v>-6.4135266101213746E-3</v>
      </c>
      <c r="P73">
        <v>-1.0146769798462691</v>
      </c>
      <c r="Q73">
        <v>-1.1345048106033762</v>
      </c>
      <c r="R73" s="42">
        <v>-1.368000815996412E-3</v>
      </c>
      <c r="S73" s="42">
        <v>9.2140656109775832E-3</v>
      </c>
      <c r="T73" s="43">
        <f t="shared" si="22"/>
        <v>-1.0146829764073033</v>
      </c>
      <c r="U73" s="43">
        <f t="shared" si="22"/>
        <v>-1.1345639052583596</v>
      </c>
      <c r="V73" s="43">
        <f t="shared" si="23"/>
        <v>1.0097078520291938</v>
      </c>
      <c r="W73" s="43">
        <f t="shared" si="23"/>
        <v>1.1298020004964549</v>
      </c>
      <c r="Y73" s="43"/>
      <c r="Z73" s="43"/>
    </row>
    <row r="74" spans="6:26" x14ac:dyDescent="0.35">
      <c r="H74" s="44">
        <v>2010</v>
      </c>
      <c r="I74" s="44">
        <v>2100</v>
      </c>
      <c r="J74" s="45">
        <v>7163.31</v>
      </c>
      <c r="K74" s="45">
        <v>7233.15</v>
      </c>
      <c r="L74" s="37">
        <f t="shared" si="19"/>
        <v>-4.2857142857142858E-2</v>
      </c>
      <c r="M74" s="37">
        <f t="shared" si="19"/>
        <v>9.6153846153846159E-3</v>
      </c>
      <c r="N74" s="37">
        <f t="shared" si="19"/>
        <v>7.8012228715817035E-3</v>
      </c>
      <c r="O74" s="37">
        <f t="shared" si="19"/>
        <v>1.7007931503661039E-4</v>
      </c>
      <c r="P74">
        <v>-1.0146769798462691</v>
      </c>
      <c r="Q74">
        <v>-1.1345048106033762</v>
      </c>
      <c r="R74" s="42">
        <v>-1.368000815996412E-3</v>
      </c>
      <c r="S74" s="42">
        <v>9.2140656109775832E-3</v>
      </c>
      <c r="T74" s="43">
        <f t="shared" si="22"/>
        <v>-1.0146876519255232</v>
      </c>
      <c r="U74" s="43">
        <f t="shared" si="22"/>
        <v>-1.1345032434814084</v>
      </c>
      <c r="V74" s="43">
        <f t="shared" si="23"/>
        <v>0.97183050906838042</v>
      </c>
      <c r="W74" s="43">
        <f t="shared" si="23"/>
        <v>1.144118628096793</v>
      </c>
      <c r="Y74" s="43"/>
      <c r="Z74" s="43"/>
    </row>
    <row r="75" spans="6:26" x14ac:dyDescent="0.35">
      <c r="H75" s="44">
        <v>2100</v>
      </c>
      <c r="I75" s="44">
        <v>2080</v>
      </c>
      <c r="J75" s="45">
        <v>7107.86</v>
      </c>
      <c r="K75" s="45">
        <v>7231.92</v>
      </c>
      <c r="L75" s="37">
        <f t="shared" si="19"/>
        <v>4.7846889952153108E-3</v>
      </c>
      <c r="M75" s="37">
        <f t="shared" si="19"/>
        <v>-9.5238095238095247E-3</v>
      </c>
      <c r="N75" s="37">
        <f t="shared" si="19"/>
        <v>-9.0025277346729923E-3</v>
      </c>
      <c r="O75" s="37">
        <f t="shared" si="19"/>
        <v>7.6325667327096511E-3</v>
      </c>
      <c r="P75">
        <v>-1.0146769798462691</v>
      </c>
      <c r="Q75">
        <v>-1.1345048106033762</v>
      </c>
      <c r="R75" s="42">
        <v>-1.368000815996412E-3</v>
      </c>
      <c r="S75" s="42">
        <v>9.2140656109775832E-3</v>
      </c>
      <c r="T75" s="43">
        <f t="shared" si="22"/>
        <v>-1.014664664380982</v>
      </c>
      <c r="U75" s="43">
        <f t="shared" si="22"/>
        <v>-1.1344344836327207</v>
      </c>
      <c r="V75" s="43">
        <f t="shared" si="23"/>
        <v>1.0194493533761972</v>
      </c>
      <c r="W75" s="43">
        <f t="shared" si="23"/>
        <v>1.1249106741089112</v>
      </c>
      <c r="Y75" s="43"/>
      <c r="Z75" s="43"/>
    </row>
    <row r="76" spans="6:26" x14ac:dyDescent="0.35">
      <c r="H76" s="44">
        <v>2090</v>
      </c>
      <c r="I76" s="44">
        <v>2100</v>
      </c>
      <c r="J76" s="45">
        <v>7172.43</v>
      </c>
      <c r="K76" s="45">
        <v>7177.14</v>
      </c>
      <c r="L76" s="37"/>
      <c r="M76" s="37"/>
      <c r="N76" s="37"/>
      <c r="O76" s="37"/>
      <c r="R76" s="42"/>
      <c r="S76" s="42"/>
      <c r="V76" s="43"/>
      <c r="W76" s="43"/>
      <c r="Y76" s="43"/>
      <c r="Z76" s="43"/>
    </row>
    <row r="77" spans="6:26" x14ac:dyDescent="0.35">
      <c r="I77" s="46"/>
      <c r="J77" s="49"/>
      <c r="K77" s="48"/>
      <c r="L77" s="37"/>
      <c r="M77" s="37"/>
      <c r="N77" s="37"/>
      <c r="O77" s="37"/>
      <c r="P77">
        <f t="shared" ref="P77:Q77" si="26">SLOPE(L79:L87,N79:N87)</f>
        <v>-0.5730186738410481</v>
      </c>
      <c r="Q77">
        <f t="shared" si="26"/>
        <v>2.8057767598241021</v>
      </c>
      <c r="R77" s="42">
        <f t="shared" ref="R77:S77" si="27">INTERCEPT(L79:L87,N79:N87)</f>
        <v>-4.7530753801829943E-3</v>
      </c>
      <c r="S77" s="42">
        <f t="shared" si="27"/>
        <v>-1.4187113842350817E-3</v>
      </c>
      <c r="V77" s="43"/>
      <c r="W77" s="43"/>
      <c r="Y77" s="43"/>
      <c r="Z77" s="43"/>
    </row>
    <row r="78" spans="6:26" x14ac:dyDescent="0.35">
      <c r="F78" t="s">
        <v>12</v>
      </c>
      <c r="J78" s="49"/>
      <c r="L78" s="37"/>
      <c r="M78" s="37"/>
      <c r="N78" s="37"/>
      <c r="O78" s="37">
        <f t="shared" si="19"/>
        <v>-1</v>
      </c>
      <c r="R78" s="42"/>
      <c r="S78" s="42"/>
      <c r="V78" s="43"/>
      <c r="W78" s="43"/>
      <c r="Y78" s="43"/>
      <c r="Z78" s="43"/>
    </row>
    <row r="79" spans="6:26" x14ac:dyDescent="0.35">
      <c r="H79" s="44">
        <v>1900</v>
      </c>
      <c r="I79" s="44">
        <v>2040</v>
      </c>
      <c r="J79" s="45">
        <v>7153.1</v>
      </c>
      <c r="K79" s="45">
        <v>7305.6</v>
      </c>
      <c r="L79" s="37">
        <f t="shared" si="19"/>
        <v>-1.8087855297157621E-2</v>
      </c>
      <c r="M79" s="37">
        <f t="shared" si="19"/>
        <v>-1.4492753623188406E-2</v>
      </c>
      <c r="N79" s="37">
        <f t="shared" si="19"/>
        <v>-3.5508365849003468E-3</v>
      </c>
      <c r="O79" s="37">
        <f t="shared" si="19"/>
        <v>3.7646670880163427E-3</v>
      </c>
      <c r="P79">
        <v>-0.5730186738410481</v>
      </c>
      <c r="Q79">
        <v>2.8057767598241021</v>
      </c>
      <c r="R79" s="42">
        <v>-4.7530753801829943E-3</v>
      </c>
      <c r="S79" s="42">
        <v>-1.4187113842350817E-3</v>
      </c>
      <c r="T79" s="43">
        <f t="shared" si="22"/>
        <v>-0.57300179644709737</v>
      </c>
      <c r="U79" s="43">
        <f t="shared" si="22"/>
        <v>2.8057714188480465</v>
      </c>
      <c r="V79" s="43">
        <f t="shared" si="23"/>
        <v>0.55491394114993975</v>
      </c>
      <c r="W79" s="43">
        <f t="shared" si="23"/>
        <v>-2.820264172471235</v>
      </c>
      <c r="Y79" s="43">
        <f t="shared" ref="Y79:Z91" si="28">SUM(V79:V87)</f>
        <v>5.1158574852626462</v>
      </c>
      <c r="Z79" s="43">
        <f t="shared" si="28"/>
        <v>-25.214589362555657</v>
      </c>
    </row>
    <row r="80" spans="6:26" x14ac:dyDescent="0.35">
      <c r="H80" s="44">
        <v>1935</v>
      </c>
      <c r="I80" s="44">
        <v>2070</v>
      </c>
      <c r="J80" s="45">
        <v>7178.59</v>
      </c>
      <c r="K80" s="45">
        <v>7278.2</v>
      </c>
      <c r="L80" s="37">
        <f t="shared" si="19"/>
        <v>-2.7638190954773871E-2</v>
      </c>
      <c r="M80" s="37">
        <f t="shared" si="19"/>
        <v>-2.358490566037736E-2</v>
      </c>
      <c r="N80" s="37">
        <f t="shared" si="19"/>
        <v>2.6649868496586957E-3</v>
      </c>
      <c r="O80" s="37">
        <f t="shared" si="19"/>
        <v>-5.4250536356058188E-3</v>
      </c>
      <c r="P80">
        <v>-0.5730186738410481</v>
      </c>
      <c r="Q80">
        <v>2.8057767598241021</v>
      </c>
      <c r="R80" s="42">
        <v>-4.7530753801829943E-3</v>
      </c>
      <c r="S80" s="42">
        <v>-1.4187113842350817E-3</v>
      </c>
      <c r="T80" s="43">
        <f t="shared" si="22"/>
        <v>-0.57303134072443174</v>
      </c>
      <c r="U80" s="43">
        <f t="shared" si="22"/>
        <v>2.8057844564094552</v>
      </c>
      <c r="V80" s="43">
        <f t="shared" si="23"/>
        <v>0.54539314976965791</v>
      </c>
      <c r="W80" s="43">
        <f t="shared" si="23"/>
        <v>-2.8293693620698326</v>
      </c>
      <c r="Y80" s="43"/>
      <c r="Z80" s="43"/>
    </row>
    <row r="81" spans="6:26" x14ac:dyDescent="0.35">
      <c r="H81" s="44">
        <v>1990</v>
      </c>
      <c r="I81" s="44">
        <v>2120</v>
      </c>
      <c r="J81" s="45">
        <v>7159.51</v>
      </c>
      <c r="K81" s="45">
        <v>7317.9</v>
      </c>
      <c r="L81" s="37">
        <f t="shared" si="19"/>
        <v>2.5188916876574307E-3</v>
      </c>
      <c r="M81" s="37">
        <f t="shared" si="19"/>
        <v>2.4154589371980676E-2</v>
      </c>
      <c r="N81" s="37">
        <f t="shared" si="19"/>
        <v>3.8460028490987612E-3</v>
      </c>
      <c r="O81" s="37">
        <f t="shared" si="19"/>
        <v>8.7449651662562886E-3</v>
      </c>
      <c r="P81">
        <v>-0.5730186738410481</v>
      </c>
      <c r="Q81">
        <v>2.8057767598241021</v>
      </c>
      <c r="R81" s="42">
        <v>-4.7530753801829943E-3</v>
      </c>
      <c r="S81" s="42">
        <v>-1.4187113842350817E-3</v>
      </c>
      <c r="T81" s="43">
        <f t="shared" si="22"/>
        <v>-0.57303695418250222</v>
      </c>
      <c r="U81" s="43">
        <f t="shared" si="22"/>
        <v>2.8057643532424659</v>
      </c>
      <c r="V81" s="43">
        <f t="shared" si="23"/>
        <v>0.57555584587015962</v>
      </c>
      <c r="W81" s="43">
        <f t="shared" si="23"/>
        <v>-2.7816097638704851</v>
      </c>
      <c r="Y81" s="43"/>
      <c r="Z81" s="43"/>
    </row>
    <row r="82" spans="6:26" x14ac:dyDescent="0.35">
      <c r="H82" s="44">
        <v>1985</v>
      </c>
      <c r="I82" s="44">
        <v>2070</v>
      </c>
      <c r="J82" s="45">
        <v>7132.08</v>
      </c>
      <c r="K82" s="45">
        <v>7254.46</v>
      </c>
      <c r="L82" s="37">
        <f t="shared" si="19"/>
        <v>4.4736842105263158E-2</v>
      </c>
      <c r="M82" s="37">
        <f t="shared" si="19"/>
        <v>4.5454545454545456E-2</v>
      </c>
      <c r="N82" s="37">
        <f t="shared" si="19"/>
        <v>-4.2185872918214321E-4</v>
      </c>
      <c r="O82" s="37">
        <f t="shared" si="19"/>
        <v>1.6237038673423197E-3</v>
      </c>
      <c r="P82">
        <v>-0.5730186738410481</v>
      </c>
      <c r="Q82">
        <v>2.8057767598241021</v>
      </c>
      <c r="R82" s="42">
        <v>-4.7530753801829943E-3</v>
      </c>
      <c r="S82" s="42">
        <v>-1.4187113842350817E-3</v>
      </c>
      <c r="T82" s="43">
        <f t="shared" si="22"/>
        <v>-0.57301666871470847</v>
      </c>
      <c r="U82" s="43">
        <f t="shared" si="22"/>
        <v>2.8057744562569411</v>
      </c>
      <c r="V82" s="43">
        <f t="shared" si="23"/>
        <v>0.61775351081997165</v>
      </c>
      <c r="W82" s="43">
        <f t="shared" si="23"/>
        <v>-2.7603199108023957</v>
      </c>
      <c r="Y82" s="43"/>
      <c r="Z82" s="43"/>
    </row>
    <row r="83" spans="6:26" x14ac:dyDescent="0.35">
      <c r="H83" s="44">
        <v>1900</v>
      </c>
      <c r="I83" s="44">
        <v>1980</v>
      </c>
      <c r="J83" s="45">
        <v>7135.09</v>
      </c>
      <c r="K83" s="45">
        <v>7242.7</v>
      </c>
      <c r="L83" s="37">
        <f t="shared" si="19"/>
        <v>-2.8132992327365727E-2</v>
      </c>
      <c r="M83" s="37">
        <f t="shared" si="19"/>
        <v>2.5316455696202532E-3</v>
      </c>
      <c r="N83" s="37">
        <f t="shared" si="19"/>
        <v>-5.4639553182265869E-3</v>
      </c>
      <c r="O83" s="37">
        <f t="shared" si="19"/>
        <v>1.4712267320790228E-3</v>
      </c>
      <c r="P83">
        <v>-0.5730186738410481</v>
      </c>
      <c r="Q83">
        <v>2.8057767598241021</v>
      </c>
      <c r="R83" s="42">
        <v>-4.7530753801829943E-3</v>
      </c>
      <c r="S83" s="42">
        <v>-1.4187113842350817E-3</v>
      </c>
      <c r="T83" s="43">
        <f t="shared" si="22"/>
        <v>-0.57299270324954665</v>
      </c>
      <c r="U83" s="43">
        <f t="shared" si="22"/>
        <v>2.8057746725779884</v>
      </c>
      <c r="V83" s="43">
        <f t="shared" si="23"/>
        <v>0.54485971092218088</v>
      </c>
      <c r="W83" s="43">
        <f t="shared" si="23"/>
        <v>-2.8032430270083681</v>
      </c>
      <c r="Y83" s="43"/>
      <c r="Z83" s="43"/>
    </row>
    <row r="84" spans="6:26" x14ac:dyDescent="0.35">
      <c r="H84" s="44">
        <v>1955</v>
      </c>
      <c r="I84" s="44">
        <v>1975</v>
      </c>
      <c r="J84" s="45">
        <v>7174.29</v>
      </c>
      <c r="K84" s="45">
        <v>7232.06</v>
      </c>
      <c r="L84" s="37">
        <f t="shared" si="19"/>
        <v>-2.0050125313283207E-2</v>
      </c>
      <c r="M84" s="37">
        <f t="shared" si="19"/>
        <v>2.8645833333333332E-2</v>
      </c>
      <c r="N84" s="37">
        <f t="shared" si="19"/>
        <v>-2.8381963970750832E-3</v>
      </c>
      <c r="O84" s="37">
        <f t="shared" si="19"/>
        <v>6.3032576571362036E-3</v>
      </c>
      <c r="P84">
        <v>-0.5730186738410481</v>
      </c>
      <c r="Q84">
        <v>2.8057767598241021</v>
      </c>
      <c r="R84" s="42">
        <v>-4.7530753801829943E-3</v>
      </c>
      <c r="S84" s="42">
        <v>-1.4187113842350817E-3</v>
      </c>
      <c r="T84" s="43">
        <f t="shared" si="22"/>
        <v>-0.57300518367962905</v>
      </c>
      <c r="U84" s="43">
        <f t="shared" si="22"/>
        <v>2.8057678173207061</v>
      </c>
      <c r="V84" s="43">
        <f t="shared" si="23"/>
        <v>0.55295505836634584</v>
      </c>
      <c r="W84" s="43">
        <f t="shared" si="23"/>
        <v>-2.7771219839873726</v>
      </c>
      <c r="Y84" s="43"/>
      <c r="Z84" s="43"/>
    </row>
    <row r="85" spans="6:26" x14ac:dyDescent="0.35">
      <c r="H85" s="44">
        <v>1995</v>
      </c>
      <c r="I85" s="44">
        <v>1920</v>
      </c>
      <c r="J85" s="45">
        <v>7194.71</v>
      </c>
      <c r="K85" s="45">
        <v>7186.76</v>
      </c>
      <c r="L85" s="37">
        <f t="shared" si="19"/>
        <v>-7.462686567164179E-3</v>
      </c>
      <c r="M85" s="37">
        <f t="shared" si="19"/>
        <v>-1.5384615384615385E-2</v>
      </c>
      <c r="N85" s="37">
        <f t="shared" si="19"/>
        <v>4.3834484337547351E-3</v>
      </c>
      <c r="O85" s="37">
        <f t="shared" si="19"/>
        <v>-6.4135266101213746E-3</v>
      </c>
      <c r="P85">
        <v>-0.5730186738410481</v>
      </c>
      <c r="Q85">
        <v>2.8057767598241021</v>
      </c>
      <c r="R85" s="42">
        <v>-4.7530753801829943E-3</v>
      </c>
      <c r="S85" s="42">
        <v>-1.4187113842350817E-3</v>
      </c>
      <c r="T85" s="43">
        <f t="shared" si="22"/>
        <v>-0.57303950870187892</v>
      </c>
      <c r="U85" s="43">
        <f t="shared" si="22"/>
        <v>2.805785858767317</v>
      </c>
      <c r="V85" s="43">
        <f t="shared" si="23"/>
        <v>0.56557682213471472</v>
      </c>
      <c r="W85" s="43">
        <f t="shared" si="23"/>
        <v>-2.8211704741519323</v>
      </c>
      <c r="Y85" s="43"/>
      <c r="Z85" s="43"/>
    </row>
    <row r="86" spans="6:26" x14ac:dyDescent="0.35">
      <c r="H86" s="44">
        <v>2010</v>
      </c>
      <c r="I86" s="44">
        <v>1950</v>
      </c>
      <c r="J86" s="45">
        <v>7163.31</v>
      </c>
      <c r="K86" s="45">
        <v>7233.15</v>
      </c>
      <c r="L86" s="37">
        <f t="shared" si="19"/>
        <v>-9.852216748768473E-3</v>
      </c>
      <c r="M86" s="37">
        <f t="shared" si="19"/>
        <v>-2.0100502512562814E-2</v>
      </c>
      <c r="N86" s="37">
        <f t="shared" si="19"/>
        <v>7.8012228715817035E-3</v>
      </c>
      <c r="O86" s="37">
        <f t="shared" si="19"/>
        <v>1.7007931503661039E-4</v>
      </c>
      <c r="P86">
        <v>-0.5730186738410481</v>
      </c>
      <c r="Q86">
        <v>2.8057767598241021</v>
      </c>
      <c r="R86" s="42">
        <v>-4.7530753801829943E-3</v>
      </c>
      <c r="S86" s="42">
        <v>-1.4187113842350817E-3</v>
      </c>
      <c r="T86" s="43">
        <f t="shared" si="22"/>
        <v>-0.57305575364141437</v>
      </c>
      <c r="U86" s="43">
        <f t="shared" si="22"/>
        <v>2.8057765185306418</v>
      </c>
      <c r="V86" s="43">
        <f t="shared" si="23"/>
        <v>0.56320353689264591</v>
      </c>
      <c r="W86" s="43">
        <f t="shared" si="23"/>
        <v>-2.8258770210432047</v>
      </c>
      <c r="Y86" s="43"/>
      <c r="Z86" s="43"/>
    </row>
    <row r="87" spans="6:26" x14ac:dyDescent="0.35">
      <c r="H87" s="44">
        <v>2030</v>
      </c>
      <c r="I87" s="44">
        <v>1990</v>
      </c>
      <c r="J87" s="45">
        <v>7107.86</v>
      </c>
      <c r="K87" s="45">
        <v>7231.92</v>
      </c>
      <c r="L87" s="37">
        <f t="shared" si="19"/>
        <v>2.2670025188916875E-2</v>
      </c>
      <c r="M87" s="37">
        <f t="shared" si="19"/>
        <v>1.015228426395939E-2</v>
      </c>
      <c r="N87" s="37">
        <f t="shared" si="19"/>
        <v>-9.0025277346729923E-3</v>
      </c>
      <c r="O87" s="37">
        <f t="shared" si="19"/>
        <v>7.6325667327096511E-3</v>
      </c>
      <c r="P87">
        <v>-0.5730186738410481</v>
      </c>
      <c r="Q87">
        <v>2.8057767598241021</v>
      </c>
      <c r="R87" s="42">
        <v>-4.7530753801829943E-3</v>
      </c>
      <c r="S87" s="42">
        <v>-1.4187113842350817E-3</v>
      </c>
      <c r="T87" s="43">
        <f t="shared" si="22"/>
        <v>-0.57297588414811296</v>
      </c>
      <c r="U87" s="43">
        <f t="shared" si="22"/>
        <v>2.8057659314147876</v>
      </c>
      <c r="V87" s="43">
        <f t="shared" si="23"/>
        <v>0.59564590933702988</v>
      </c>
      <c r="W87" s="43">
        <f t="shared" si="23"/>
        <v>-2.7956136471508284</v>
      </c>
      <c r="Y87" s="43"/>
      <c r="Z87" s="43"/>
    </row>
    <row r="88" spans="6:26" x14ac:dyDescent="0.35">
      <c r="H88" s="44">
        <v>1985</v>
      </c>
      <c r="I88" s="44">
        <v>1970</v>
      </c>
      <c r="J88" s="45">
        <v>7172.43</v>
      </c>
      <c r="K88" s="45">
        <v>7177.14</v>
      </c>
      <c r="L88" s="37"/>
      <c r="M88" s="37"/>
      <c r="N88" s="37"/>
      <c r="O88" s="37"/>
      <c r="R88" s="42"/>
      <c r="S88" s="42"/>
      <c r="V88" s="43"/>
      <c r="W88" s="43"/>
      <c r="Y88" s="43"/>
      <c r="Z88" s="43"/>
    </row>
    <row r="89" spans="6:26" x14ac:dyDescent="0.35">
      <c r="J89" s="49"/>
      <c r="K89" s="48"/>
      <c r="L89" s="37"/>
      <c r="M89" s="37"/>
      <c r="N89" s="37"/>
      <c r="O89" s="37"/>
      <c r="P89">
        <f t="shared" ref="P89:Q101" si="29">SLOPE(L91:L99,N91:N99)</f>
        <v>0.30423907907303283</v>
      </c>
      <c r="Q89">
        <f t="shared" si="29"/>
        <v>0.69774591840655031</v>
      </c>
      <c r="R89" s="42">
        <f t="shared" ref="R89:S89" si="30">INTERCEPT(L91:L99,N91:N99)</f>
        <v>1.3339301937683926E-4</v>
      </c>
      <c r="S89" s="42">
        <f t="shared" si="30"/>
        <v>-7.4418116100124175E-4</v>
      </c>
      <c r="V89" s="43"/>
      <c r="W89" s="43"/>
      <c r="Y89" s="43"/>
      <c r="Z89" s="43"/>
    </row>
    <row r="90" spans="6:26" x14ac:dyDescent="0.35">
      <c r="F90" t="s">
        <v>14</v>
      </c>
      <c r="J90" s="49"/>
      <c r="L90" s="37"/>
      <c r="M90" s="37"/>
      <c r="N90" s="37"/>
      <c r="O90" s="37">
        <f t="shared" si="19"/>
        <v>-1</v>
      </c>
      <c r="R90" s="42"/>
      <c r="S90" s="42"/>
      <c r="V90" s="43"/>
      <c r="W90" s="43"/>
      <c r="Y90" s="43"/>
      <c r="Z90" s="43"/>
    </row>
    <row r="91" spans="6:26" x14ac:dyDescent="0.35">
      <c r="H91" s="44">
        <v>6831.61</v>
      </c>
      <c r="I91" s="44">
        <v>6806.94</v>
      </c>
      <c r="J91" s="45">
        <v>7153.1</v>
      </c>
      <c r="K91" s="45">
        <v>7305.6</v>
      </c>
      <c r="L91" s="37">
        <f t="shared" si="19"/>
        <v>0</v>
      </c>
      <c r="M91" s="37">
        <f t="shared" si="19"/>
        <v>-2.1277024034784077E-2</v>
      </c>
      <c r="N91" s="37">
        <f t="shared" si="19"/>
        <v>-3.5508365849003468E-3</v>
      </c>
      <c r="O91" s="37">
        <f t="shared" si="19"/>
        <v>3.7646670880163427E-3</v>
      </c>
      <c r="P91">
        <v>0.30423907907303283</v>
      </c>
      <c r="Q91">
        <v>0.69774591840655031</v>
      </c>
      <c r="R91" s="42">
        <v>1.3339301937683926E-4</v>
      </c>
      <c r="S91" s="42">
        <v>-7.4418116100124175E-4</v>
      </c>
      <c r="T91" s="43">
        <f t="shared" si="22"/>
        <v>0.30423860541621944</v>
      </c>
      <c r="U91" s="43">
        <f t="shared" si="22"/>
        <v>0.69774311681222601</v>
      </c>
      <c r="V91" s="43">
        <f t="shared" si="23"/>
        <v>-0.30423860541621944</v>
      </c>
      <c r="W91" s="43">
        <f t="shared" si="23"/>
        <v>-0.71902014084701005</v>
      </c>
      <c r="Y91" s="43">
        <f t="shared" si="28"/>
        <v>-2.7377362883170719</v>
      </c>
      <c r="Z91" s="43">
        <f t="shared" si="28"/>
        <v>-6.2739275604578415</v>
      </c>
    </row>
    <row r="92" spans="6:26" x14ac:dyDescent="0.35">
      <c r="H92" s="44">
        <v>6831.61</v>
      </c>
      <c r="I92" s="44">
        <v>6954.92</v>
      </c>
      <c r="J92" s="45">
        <v>7178.59</v>
      </c>
      <c r="K92" s="45">
        <v>7278.2</v>
      </c>
      <c r="L92" s="37">
        <f t="shared" si="19"/>
        <v>-7.1676357701648784E-3</v>
      </c>
      <c r="M92" s="37">
        <f t="shared" si="19"/>
        <v>-1.3985825617382352E-2</v>
      </c>
      <c r="N92" s="37">
        <f t="shared" si="19"/>
        <v>2.6649868496586957E-3</v>
      </c>
      <c r="O92" s="37">
        <f t="shared" si="19"/>
        <v>-5.4250536356058188E-3</v>
      </c>
      <c r="P92">
        <v>0.30423907907303283</v>
      </c>
      <c r="Q92">
        <v>0.69774591840655031</v>
      </c>
      <c r="R92" s="42">
        <v>1.3339301937683926E-4</v>
      </c>
      <c r="S92" s="42">
        <v>-7.4418116100124175E-4</v>
      </c>
      <c r="T92" s="43">
        <f t="shared" si="22"/>
        <v>0.3042394345636753</v>
      </c>
      <c r="U92" s="43">
        <f t="shared" si="22"/>
        <v>0.69774995562926334</v>
      </c>
      <c r="V92" s="43">
        <f t="shared" si="23"/>
        <v>-0.31140707033384019</v>
      </c>
      <c r="W92" s="43">
        <f t="shared" si="23"/>
        <v>-0.71173578124664572</v>
      </c>
      <c r="Y92" s="43"/>
      <c r="Z92" s="43"/>
    </row>
    <row r="93" spans="6:26" x14ac:dyDescent="0.35">
      <c r="H93" s="44">
        <v>6880.93</v>
      </c>
      <c r="I93" s="44">
        <v>7053.57</v>
      </c>
      <c r="J93" s="45">
        <v>7159.51</v>
      </c>
      <c r="K93" s="45">
        <v>7317.9</v>
      </c>
      <c r="L93" s="37">
        <f t="shared" si="19"/>
        <v>1.0869788774397995E-2</v>
      </c>
      <c r="M93" s="37">
        <f t="shared" si="19"/>
        <v>-6.9450506131298381E-3</v>
      </c>
      <c r="N93" s="37">
        <f t="shared" si="19"/>
        <v>3.8460028490987612E-3</v>
      </c>
      <c r="O93" s="37">
        <f t="shared" si="19"/>
        <v>8.7449651662562886E-3</v>
      </c>
      <c r="P93">
        <v>0.30423907907303283</v>
      </c>
      <c r="Q93">
        <v>0.69774591840655031</v>
      </c>
      <c r="R93" s="42">
        <v>1.3339301937683926E-4</v>
      </c>
      <c r="S93" s="42">
        <v>-7.4418116100124175E-4</v>
      </c>
      <c r="T93" s="43">
        <f t="shared" si="22"/>
        <v>0.30423959210296542</v>
      </c>
      <c r="U93" s="43">
        <f t="shared" si="22"/>
        <v>0.69773941056821998</v>
      </c>
      <c r="V93" s="43">
        <f t="shared" si="23"/>
        <v>-0.29336980332856744</v>
      </c>
      <c r="W93" s="43">
        <f t="shared" si="23"/>
        <v>-0.70468446118134986</v>
      </c>
      <c r="Y93" s="43"/>
      <c r="Z93" s="43"/>
    </row>
    <row r="94" spans="6:26" x14ac:dyDescent="0.35">
      <c r="H94" s="44">
        <v>6806.94</v>
      </c>
      <c r="I94" s="44">
        <v>7102.9</v>
      </c>
      <c r="J94" s="45">
        <v>7132.08</v>
      </c>
      <c r="K94" s="45">
        <v>7254.46</v>
      </c>
      <c r="L94" s="37">
        <f t="shared" si="19"/>
        <v>1.0989239486406371E-2</v>
      </c>
      <c r="M94" s="37">
        <f t="shared" si="19"/>
        <v>3.2258720841514057E-2</v>
      </c>
      <c r="N94" s="37">
        <f t="shared" si="19"/>
        <v>-4.2185872918214321E-4</v>
      </c>
      <c r="O94" s="37">
        <f t="shared" si="19"/>
        <v>1.6237038673423197E-3</v>
      </c>
      <c r="P94">
        <v>0.30423907907303283</v>
      </c>
      <c r="Q94">
        <v>0.69774591840655031</v>
      </c>
      <c r="R94" s="42">
        <v>1.3339301937683926E-4</v>
      </c>
      <c r="S94" s="42">
        <v>-7.4418116100124175E-4</v>
      </c>
      <c r="T94" s="43">
        <f t="shared" si="22"/>
        <v>0.30423902280002318</v>
      </c>
      <c r="U94" s="43">
        <f t="shared" si="22"/>
        <v>0.69774471007672123</v>
      </c>
      <c r="V94" s="43">
        <f t="shared" si="23"/>
        <v>-0.29324978331361684</v>
      </c>
      <c r="W94" s="43">
        <f t="shared" si="23"/>
        <v>-0.66548598923520719</v>
      </c>
      <c r="Y94" s="43"/>
      <c r="Z94" s="43"/>
    </row>
    <row r="95" spans="6:26" x14ac:dyDescent="0.35">
      <c r="H95" s="44">
        <v>6732.95</v>
      </c>
      <c r="I95" s="44">
        <v>6880.93</v>
      </c>
      <c r="J95" s="45">
        <v>7135.09</v>
      </c>
      <c r="K95" s="45">
        <v>7242.7</v>
      </c>
      <c r="L95" s="37">
        <f t="shared" si="19"/>
        <v>-7.2733652989849917E-3</v>
      </c>
      <c r="M95" s="37">
        <f t="shared" si="19"/>
        <v>2.9519886648423112E-2</v>
      </c>
      <c r="N95" s="37">
        <f t="shared" si="19"/>
        <v>-5.4639553182265869E-3</v>
      </c>
      <c r="O95" s="37">
        <f t="shared" si="19"/>
        <v>1.4712267320790228E-3</v>
      </c>
      <c r="P95">
        <v>0.30423907907303283</v>
      </c>
      <c r="Q95">
        <v>0.69774591840655031</v>
      </c>
      <c r="R95" s="42">
        <v>1.3339301937683926E-4</v>
      </c>
      <c r="S95" s="42">
        <v>-7.4418116100124175E-4</v>
      </c>
      <c r="T95" s="43">
        <f t="shared" si="22"/>
        <v>0.30423835021953521</v>
      </c>
      <c r="U95" s="43">
        <f t="shared" si="22"/>
        <v>0.69774482354733269</v>
      </c>
      <c r="V95" s="43">
        <f t="shared" si="23"/>
        <v>-0.31151171551852019</v>
      </c>
      <c r="W95" s="43">
        <f t="shared" si="23"/>
        <v>-0.6682249368989096</v>
      </c>
      <c r="Y95" s="43"/>
      <c r="Z95" s="43"/>
    </row>
    <row r="96" spans="6:26" x14ac:dyDescent="0.35">
      <c r="G96" s="46"/>
      <c r="H96" s="44">
        <v>6782.28</v>
      </c>
      <c r="I96" s="44">
        <v>6683.63</v>
      </c>
      <c r="J96" s="45">
        <v>7174.29</v>
      </c>
      <c r="K96" s="45">
        <v>7232.06</v>
      </c>
      <c r="L96" s="37">
        <f t="shared" si="19"/>
        <v>-1.4336724832253858E-2</v>
      </c>
      <c r="M96" s="37">
        <f t="shared" si="19"/>
        <v>1.8797892172778375E-2</v>
      </c>
      <c r="N96" s="37">
        <f t="shared" si="19"/>
        <v>-2.8381963970750832E-3</v>
      </c>
      <c r="O96" s="37">
        <f t="shared" si="19"/>
        <v>6.3032576571362036E-3</v>
      </c>
      <c r="P96">
        <v>0.30423907907303283</v>
      </c>
      <c r="Q96">
        <v>0.69774591840655031</v>
      </c>
      <c r="R96" s="42">
        <v>1.3339301937683926E-4</v>
      </c>
      <c r="S96" s="42">
        <v>-7.4418116100124175E-4</v>
      </c>
      <c r="T96" s="43">
        <f t="shared" si="22"/>
        <v>0.30423870047744583</v>
      </c>
      <c r="U96" s="43">
        <f t="shared" si="22"/>
        <v>0.69774122764094892</v>
      </c>
      <c r="V96" s="43">
        <f t="shared" si="23"/>
        <v>-0.31857542530969968</v>
      </c>
      <c r="W96" s="43">
        <f t="shared" si="23"/>
        <v>-0.67894333546817054</v>
      </c>
      <c r="Y96" s="43"/>
      <c r="Z96" s="43"/>
    </row>
    <row r="97" spans="6:26" x14ac:dyDescent="0.35">
      <c r="H97" s="44">
        <v>6880.93</v>
      </c>
      <c r="I97" s="44">
        <v>6560.31</v>
      </c>
      <c r="J97" s="45">
        <v>7194.71</v>
      </c>
      <c r="K97" s="45">
        <v>7186.76</v>
      </c>
      <c r="L97" s="37">
        <f t="shared" si="19"/>
        <v>-1.0638512017391973E-2</v>
      </c>
      <c r="M97" s="37">
        <f t="shared" si="19"/>
        <v>0</v>
      </c>
      <c r="N97" s="37">
        <f t="shared" si="19"/>
        <v>4.3834484337547351E-3</v>
      </c>
      <c r="O97" s="37">
        <f t="shared" si="19"/>
        <v>-6.4135266101213746E-3</v>
      </c>
      <c r="P97">
        <v>0.30423907907303283</v>
      </c>
      <c r="Q97">
        <v>0.69774591840655031</v>
      </c>
      <c r="R97" s="42">
        <v>1.3339301937683926E-4</v>
      </c>
      <c r="S97" s="42">
        <v>-7.4418116100124175E-4</v>
      </c>
      <c r="T97" s="43">
        <f t="shared" si="22"/>
        <v>0.30423966379445466</v>
      </c>
      <c r="U97" s="43">
        <f t="shared" si="22"/>
        <v>0.6977506912322291</v>
      </c>
      <c r="V97" s="43">
        <f t="shared" si="23"/>
        <v>-0.31487817581184663</v>
      </c>
      <c r="W97" s="43">
        <f t="shared" si="23"/>
        <v>-0.6977506912322291</v>
      </c>
      <c r="Y97" s="43"/>
      <c r="Z97" s="43"/>
    </row>
    <row r="98" spans="6:26" x14ac:dyDescent="0.35">
      <c r="H98" s="44">
        <v>6954.92</v>
      </c>
      <c r="I98" s="44">
        <v>6560.31</v>
      </c>
      <c r="J98" s="45">
        <v>7163.31</v>
      </c>
      <c r="K98" s="45">
        <v>7233.15</v>
      </c>
      <c r="L98" s="37">
        <f t="shared" si="19"/>
        <v>1.0752906947171353E-2</v>
      </c>
      <c r="M98" s="37">
        <f t="shared" si="19"/>
        <v>-3.6232139551692716E-2</v>
      </c>
      <c r="N98" s="37">
        <f t="shared" si="19"/>
        <v>7.8012228715817035E-3</v>
      </c>
      <c r="O98" s="37">
        <f t="shared" si="19"/>
        <v>1.7007931503661039E-4</v>
      </c>
      <c r="P98">
        <v>0.30423907907303283</v>
      </c>
      <c r="Q98">
        <v>0.69774591840655031</v>
      </c>
      <c r="R98" s="42">
        <v>1.3339301937683926E-4</v>
      </c>
      <c r="S98" s="42">
        <v>-7.4418116100124175E-4</v>
      </c>
      <c r="T98" s="43">
        <f t="shared" si="22"/>
        <v>0.3042401197017065</v>
      </c>
      <c r="U98" s="43">
        <f t="shared" si="22"/>
        <v>0.69774579183672814</v>
      </c>
      <c r="V98" s="43">
        <f t="shared" si="23"/>
        <v>-0.29348721275453515</v>
      </c>
      <c r="W98" s="43">
        <f t="shared" si="23"/>
        <v>-0.73397793138842082</v>
      </c>
      <c r="Y98" s="43"/>
      <c r="Z98" s="43"/>
    </row>
    <row r="99" spans="6:26" x14ac:dyDescent="0.35">
      <c r="H99" s="44">
        <v>6880.93</v>
      </c>
      <c r="I99" s="44">
        <v>6806.94</v>
      </c>
      <c r="J99" s="45">
        <v>7107.86</v>
      </c>
      <c r="K99" s="45">
        <v>7231.92</v>
      </c>
      <c r="L99" s="37">
        <f t="shared" si="19"/>
        <v>7.2193816684501342E-3</v>
      </c>
      <c r="M99" s="37">
        <f t="shared" si="19"/>
        <v>3.635945434278717E-3</v>
      </c>
      <c r="N99" s="37">
        <f t="shared" si="19"/>
        <v>-9.0025277346729923E-3</v>
      </c>
      <c r="O99" s="37">
        <f t="shared" si="19"/>
        <v>7.6325667327096511E-3</v>
      </c>
      <c r="P99">
        <v>0.30423907907303283</v>
      </c>
      <c r="Q99">
        <v>0.69774591840655031</v>
      </c>
      <c r="R99" s="42">
        <v>1.3339301937683926E-4</v>
      </c>
      <c r="S99" s="42">
        <v>-7.4418116100124175E-4</v>
      </c>
      <c r="T99" s="43">
        <f t="shared" si="22"/>
        <v>0.30423787819867626</v>
      </c>
      <c r="U99" s="43">
        <f t="shared" si="22"/>
        <v>0.69774023839417776</v>
      </c>
      <c r="V99" s="43">
        <f t="shared" si="23"/>
        <v>-0.29701849653022611</v>
      </c>
      <c r="W99" s="43">
        <f t="shared" si="23"/>
        <v>-0.69410429295989906</v>
      </c>
      <c r="Y99" s="43"/>
      <c r="Z99" s="43"/>
    </row>
    <row r="100" spans="6:26" x14ac:dyDescent="0.35">
      <c r="H100" s="44">
        <v>6831.61</v>
      </c>
      <c r="I100" s="44">
        <v>6782.28</v>
      </c>
      <c r="J100" s="45">
        <v>7172.43</v>
      </c>
      <c r="K100" s="45">
        <v>7177.14</v>
      </c>
      <c r="L100" s="37"/>
      <c r="M100" s="37"/>
      <c r="N100" s="37"/>
      <c r="O100" s="37"/>
      <c r="R100" s="42"/>
      <c r="S100" s="42"/>
      <c r="V100" s="43"/>
      <c r="W100" s="43"/>
      <c r="Y100" s="43"/>
      <c r="Z100" s="43"/>
    </row>
    <row r="101" spans="6:26" x14ac:dyDescent="0.35">
      <c r="I101" s="44"/>
      <c r="J101" s="49"/>
      <c r="K101" s="48"/>
      <c r="L101" s="37"/>
      <c r="M101" s="37"/>
      <c r="N101" s="37"/>
      <c r="O101" s="37"/>
      <c r="P101">
        <f t="shared" si="29"/>
        <v>0.72056496776980783</v>
      </c>
      <c r="Q101">
        <f t="shared" si="29"/>
        <v>-0.10372151193444457</v>
      </c>
      <c r="R101" s="42">
        <f t="shared" ref="R101:S113" si="31">INTERCEPT(L103:L111,N103:N111)</f>
        <v>4.0905065138667172E-3</v>
      </c>
      <c r="S101" s="42">
        <f t="shared" si="31"/>
        <v>7.8429476918464754E-3</v>
      </c>
      <c r="V101" s="43"/>
      <c r="W101" s="43"/>
      <c r="Y101" s="43"/>
      <c r="Z101" s="43"/>
    </row>
    <row r="102" spans="6:26" x14ac:dyDescent="0.35">
      <c r="F102" t="s">
        <v>16</v>
      </c>
      <c r="I102" s="44"/>
      <c r="J102" s="49"/>
      <c r="L102" s="37"/>
      <c r="M102" s="37"/>
      <c r="N102" s="37"/>
      <c r="O102" s="37"/>
      <c r="R102" s="42"/>
      <c r="S102" s="42"/>
      <c r="V102" s="43"/>
      <c r="W102" s="43"/>
      <c r="Y102" s="43"/>
      <c r="Z102" s="43"/>
    </row>
    <row r="103" spans="6:26" x14ac:dyDescent="0.35">
      <c r="H103" s="44">
        <v>178</v>
      </c>
      <c r="I103" s="44">
        <v>188</v>
      </c>
      <c r="J103" s="45">
        <v>7153.1</v>
      </c>
      <c r="K103" s="45">
        <v>7305.6</v>
      </c>
      <c r="L103" s="37">
        <f t="shared" si="19"/>
        <v>-5.5865921787709499E-3</v>
      </c>
      <c r="M103" s="37">
        <f t="shared" si="19"/>
        <v>-1.5706806282722512E-2</v>
      </c>
      <c r="N103" s="37">
        <f t="shared" si="19"/>
        <v>-3.5508365849003468E-3</v>
      </c>
      <c r="O103" s="37">
        <f t="shared" si="19"/>
        <v>3.7646670880163427E-3</v>
      </c>
      <c r="P103">
        <v>0.72056496776980783</v>
      </c>
      <c r="Q103">
        <v>-0.10372151193444457</v>
      </c>
      <c r="R103" s="42">
        <v>4.0905065138667172E-3</v>
      </c>
      <c r="S103" s="42">
        <v>7.8429476918464754E-3</v>
      </c>
      <c r="T103" s="43">
        <f t="shared" si="22"/>
        <v>0.72055044304962756</v>
      </c>
      <c r="U103" s="43">
        <f t="shared" si="22"/>
        <v>-0.10369198584739604</v>
      </c>
      <c r="V103" s="43">
        <f t="shared" si="23"/>
        <v>-0.72613703522839856</v>
      </c>
      <c r="W103" s="43">
        <f t="shared" si="23"/>
        <v>8.7985179564673527E-2</v>
      </c>
      <c r="Y103" s="43">
        <f t="shared" ref="Y103:Z115" si="32">SUM(V103:V111)</f>
        <v>-6.4501198832787576</v>
      </c>
      <c r="Z103" s="43">
        <f t="shared" si="32"/>
        <v>1.002086269297624</v>
      </c>
    </row>
    <row r="104" spans="6:26" x14ac:dyDescent="0.35">
      <c r="H104" s="44">
        <v>179</v>
      </c>
      <c r="I104" s="44">
        <v>191</v>
      </c>
      <c r="J104" s="45">
        <v>7178.59</v>
      </c>
      <c r="K104" s="45">
        <v>7278.2</v>
      </c>
      <c r="L104" s="37">
        <f t="shared" si="19"/>
        <v>-5.5555555555555558E-3</v>
      </c>
      <c r="M104" s="37">
        <f t="shared" si="19"/>
        <v>0</v>
      </c>
      <c r="N104" s="37">
        <f t="shared" si="19"/>
        <v>2.6649868496586957E-3</v>
      </c>
      <c r="O104" s="37">
        <f t="shared" si="19"/>
        <v>-5.4250536356058188E-3</v>
      </c>
      <c r="P104">
        <v>0.72056496776980783</v>
      </c>
      <c r="Q104">
        <v>-0.10372151193444457</v>
      </c>
      <c r="R104" s="42">
        <v>4.0905065138667172E-3</v>
      </c>
      <c r="S104" s="42">
        <v>7.8429476918464754E-3</v>
      </c>
      <c r="T104" s="43">
        <f t="shared" si="22"/>
        <v>0.72057586891587577</v>
      </c>
      <c r="U104" s="43">
        <f t="shared" si="22"/>
        <v>-0.10376406034633408</v>
      </c>
      <c r="V104" s="43">
        <f t="shared" si="23"/>
        <v>-0.72613142447143131</v>
      </c>
      <c r="W104" s="43">
        <f t="shared" si="23"/>
        <v>0.10376406034633408</v>
      </c>
      <c r="Y104" s="43"/>
      <c r="Z104" s="43"/>
    </row>
    <row r="105" spans="6:26" x14ac:dyDescent="0.35">
      <c r="H105" s="44">
        <v>180</v>
      </c>
      <c r="I105" s="44">
        <v>191</v>
      </c>
      <c r="J105" s="45">
        <v>7159.51</v>
      </c>
      <c r="K105" s="45">
        <v>7317.9</v>
      </c>
      <c r="L105" s="37">
        <f t="shared" si="19"/>
        <v>1.1235955056179775E-2</v>
      </c>
      <c r="M105" s="37">
        <f t="shared" si="19"/>
        <v>-5.208333333333333E-3</v>
      </c>
      <c r="N105" s="37">
        <f t="shared" si="19"/>
        <v>3.8460028490987612E-3</v>
      </c>
      <c r="O105" s="37">
        <f t="shared" si="19"/>
        <v>8.7449651662562886E-3</v>
      </c>
      <c r="P105">
        <v>0.72056496776980783</v>
      </c>
      <c r="Q105">
        <v>-0.10372151193444457</v>
      </c>
      <c r="R105" s="42">
        <v>4.0905065138667172E-3</v>
      </c>
      <c r="S105" s="42">
        <v>7.8429476918464754E-3</v>
      </c>
      <c r="T105" s="43">
        <f t="shared" si="22"/>
        <v>0.72058069986951445</v>
      </c>
      <c r="U105" s="43">
        <f t="shared" si="22"/>
        <v>-0.10365292563007859</v>
      </c>
      <c r="V105" s="43">
        <f t="shared" ref="V105:W168" si="33">L105-T105</f>
        <v>-0.70934474481333465</v>
      </c>
      <c r="W105" s="43">
        <f t="shared" si="33"/>
        <v>9.8444592296745265E-2</v>
      </c>
      <c r="Y105" s="43"/>
      <c r="Z105" s="43"/>
    </row>
    <row r="106" spans="6:26" x14ac:dyDescent="0.35">
      <c r="H106" s="44">
        <v>178</v>
      </c>
      <c r="I106" s="44">
        <v>192</v>
      </c>
      <c r="J106" s="45">
        <v>7132.08</v>
      </c>
      <c r="K106" s="45">
        <v>7254.46</v>
      </c>
      <c r="L106" s="37">
        <f t="shared" si="19"/>
        <v>-1.6574585635359115E-2</v>
      </c>
      <c r="M106" s="37">
        <f t="shared" si="19"/>
        <v>-1.5384615384615385E-2</v>
      </c>
      <c r="N106" s="37">
        <f t="shared" si="19"/>
        <v>-4.2185872918214321E-4</v>
      </c>
      <c r="O106" s="37">
        <f t="shared" si="19"/>
        <v>1.6237038673423197E-3</v>
      </c>
      <c r="P106">
        <v>0.72056496776980783</v>
      </c>
      <c r="Q106">
        <v>-0.10372151193444457</v>
      </c>
      <c r="R106" s="42">
        <v>4.0905065138667172E-3</v>
      </c>
      <c r="S106" s="42">
        <v>7.8429476918464754E-3</v>
      </c>
      <c r="T106" s="43">
        <f t="shared" si="22"/>
        <v>0.7205632421539282</v>
      </c>
      <c r="U106" s="43">
        <f t="shared" si="22"/>
        <v>-0.10370877730994595</v>
      </c>
      <c r="V106" s="43">
        <f t="shared" si="33"/>
        <v>-0.73713782778928727</v>
      </c>
      <c r="W106" s="43">
        <f t="shared" si="33"/>
        <v>8.832416192533056E-2</v>
      </c>
      <c r="Y106" s="43"/>
      <c r="Z106" s="43"/>
    </row>
    <row r="107" spans="6:26" x14ac:dyDescent="0.35">
      <c r="H107" s="44">
        <v>181</v>
      </c>
      <c r="I107" s="44">
        <v>195</v>
      </c>
      <c r="J107" s="45">
        <v>7135.09</v>
      </c>
      <c r="K107" s="45">
        <v>7242.7</v>
      </c>
      <c r="L107" s="37">
        <f t="shared" si="19"/>
        <v>-5.4945054945054949E-3</v>
      </c>
      <c r="M107" s="37">
        <f t="shared" si="19"/>
        <v>6.5573770491803282E-2</v>
      </c>
      <c r="N107" s="37">
        <f t="shared" si="19"/>
        <v>-5.4639553182265869E-3</v>
      </c>
      <c r="O107" s="37">
        <f t="shared" si="19"/>
        <v>1.4712267320790228E-3</v>
      </c>
      <c r="P107">
        <v>0.72056496776980783</v>
      </c>
      <c r="Q107">
        <v>-0.10372151193444457</v>
      </c>
      <c r="R107" s="42">
        <v>4.0905065138667172E-3</v>
      </c>
      <c r="S107" s="42">
        <v>7.8429476918464754E-3</v>
      </c>
      <c r="T107" s="43">
        <f t="shared" si="22"/>
        <v>0.72054261742498715</v>
      </c>
      <c r="U107" s="43">
        <f t="shared" si="22"/>
        <v>-0.10370997318014202</v>
      </c>
      <c r="V107" s="43">
        <f t="shared" si="33"/>
        <v>-0.72603712291949263</v>
      </c>
      <c r="W107" s="43">
        <f t="shared" si="33"/>
        <v>0.16928374367194532</v>
      </c>
      <c r="Y107" s="43"/>
      <c r="Z107" s="43"/>
    </row>
    <row r="108" spans="6:26" x14ac:dyDescent="0.35">
      <c r="H108" s="44">
        <v>182</v>
      </c>
      <c r="I108" s="44">
        <v>183</v>
      </c>
      <c r="J108" s="45">
        <v>7174.29</v>
      </c>
      <c r="K108" s="45">
        <v>7232.06</v>
      </c>
      <c r="L108" s="37">
        <f t="shared" si="19"/>
        <v>1.1111111111111112E-2</v>
      </c>
      <c r="M108" s="37">
        <f t="shared" si="19"/>
        <v>0</v>
      </c>
      <c r="N108" s="37">
        <f t="shared" si="19"/>
        <v>-2.8381963970750832E-3</v>
      </c>
      <c r="O108" s="37">
        <f t="shared" si="19"/>
        <v>6.3032576571362036E-3</v>
      </c>
      <c r="P108">
        <v>0.72056496776980783</v>
      </c>
      <c r="Q108">
        <v>-0.10372151193444457</v>
      </c>
      <c r="R108" s="42">
        <v>4.0905065138667172E-3</v>
      </c>
      <c r="S108" s="42">
        <v>7.8429476918464754E-3</v>
      </c>
      <c r="T108" s="43">
        <f t="shared" si="22"/>
        <v>0.72055335810895793</v>
      </c>
      <c r="U108" s="43">
        <f t="shared" si="22"/>
        <v>-0.10367207581435142</v>
      </c>
      <c r="V108" s="43">
        <f t="shared" si="33"/>
        <v>-0.70944224699784686</v>
      </c>
      <c r="W108" s="43">
        <f t="shared" si="33"/>
        <v>0.10367207581435142</v>
      </c>
      <c r="Y108" s="43"/>
      <c r="Z108" s="43"/>
    </row>
    <row r="109" spans="6:26" x14ac:dyDescent="0.35">
      <c r="H109" s="44">
        <v>180</v>
      </c>
      <c r="I109" s="44">
        <v>183</v>
      </c>
      <c r="J109" s="45">
        <v>7194.71</v>
      </c>
      <c r="K109" s="45">
        <v>7186.76</v>
      </c>
      <c r="L109" s="37">
        <f t="shared" si="19"/>
        <v>1.6949152542372881E-2</v>
      </c>
      <c r="M109" s="37">
        <f t="shared" si="19"/>
        <v>1.1049723756906077E-2</v>
      </c>
      <c r="N109" s="37">
        <f t="shared" si="19"/>
        <v>4.3834484337547351E-3</v>
      </c>
      <c r="O109" s="37">
        <f t="shared" si="19"/>
        <v>-6.4135266101213746E-3</v>
      </c>
      <c r="P109">
        <v>0.72056496776980783</v>
      </c>
      <c r="Q109">
        <v>-0.10372151193444457</v>
      </c>
      <c r="R109" s="42">
        <v>4.0905065138667172E-3</v>
      </c>
      <c r="S109" s="42">
        <v>7.8429476918464754E-3</v>
      </c>
      <c r="T109" s="43">
        <f t="shared" si="22"/>
        <v>0.72058289829417932</v>
      </c>
      <c r="U109" s="43">
        <f t="shared" si="22"/>
        <v>-0.10377181288816802</v>
      </c>
      <c r="V109" s="43">
        <f t="shared" si="33"/>
        <v>-0.70363374575180648</v>
      </c>
      <c r="W109" s="43">
        <f t="shared" si="33"/>
        <v>0.11482153664507409</v>
      </c>
      <c r="Y109" s="43"/>
      <c r="Z109" s="43"/>
    </row>
    <row r="110" spans="6:26" x14ac:dyDescent="0.35">
      <c r="H110" s="44">
        <v>177</v>
      </c>
      <c r="I110" s="44">
        <v>181</v>
      </c>
      <c r="J110" s="45">
        <v>7163.31</v>
      </c>
      <c r="K110" s="45">
        <v>7233.15</v>
      </c>
      <c r="L110" s="37">
        <f t="shared" si="19"/>
        <v>1.7241379310344827E-2</v>
      </c>
      <c r="M110" s="37">
        <f t="shared" si="19"/>
        <v>0</v>
      </c>
      <c r="N110" s="37">
        <f t="shared" si="19"/>
        <v>7.8012228715817035E-3</v>
      </c>
      <c r="O110" s="37">
        <f t="shared" si="19"/>
        <v>1.7007931503661039E-4</v>
      </c>
      <c r="P110">
        <v>0.72056496776980783</v>
      </c>
      <c r="Q110">
        <v>-0.10372151193444457</v>
      </c>
      <c r="R110" s="42">
        <v>4.0905065138667172E-3</v>
      </c>
      <c r="S110" s="42">
        <v>7.8429476918464754E-3</v>
      </c>
      <c r="T110" s="43">
        <f t="shared" si="22"/>
        <v>0.72059687872278011</v>
      </c>
      <c r="U110" s="43">
        <f t="shared" si="22"/>
        <v>-0.10372017801127327</v>
      </c>
      <c r="V110" s="43">
        <f t="shared" si="33"/>
        <v>-0.70335549941243525</v>
      </c>
      <c r="W110" s="43">
        <f t="shared" si="33"/>
        <v>0.10372017801127327</v>
      </c>
      <c r="Y110" s="43"/>
      <c r="Z110" s="43"/>
    </row>
    <row r="111" spans="6:26" x14ac:dyDescent="0.35">
      <c r="H111" s="44">
        <v>174</v>
      </c>
      <c r="I111" s="44">
        <v>181</v>
      </c>
      <c r="J111" s="45">
        <v>7107.86</v>
      </c>
      <c r="K111" s="45">
        <v>7231.92</v>
      </c>
      <c r="L111" s="37">
        <f t="shared" ref="L111:O171" si="34">(H111-H112)/H112</f>
        <v>1.1627906976744186E-2</v>
      </c>
      <c r="M111" s="37">
        <f t="shared" si="34"/>
        <v>2.8409090909090908E-2</v>
      </c>
      <c r="N111" s="37">
        <f t="shared" si="34"/>
        <v>-9.0025277346729923E-3</v>
      </c>
      <c r="O111" s="37">
        <f t="shared" si="34"/>
        <v>7.6325667327096511E-3</v>
      </c>
      <c r="P111">
        <v>0.72056496776980783</v>
      </c>
      <c r="Q111">
        <v>-0.10372151193444457</v>
      </c>
      <c r="R111" s="42">
        <v>4.0905065138667172E-3</v>
      </c>
      <c r="S111" s="42">
        <v>7.8429476918464754E-3</v>
      </c>
      <c r="T111" s="43">
        <f t="shared" si="22"/>
        <v>0.72052814287146794</v>
      </c>
      <c r="U111" s="43">
        <f t="shared" si="22"/>
        <v>-0.1036616501128054</v>
      </c>
      <c r="V111" s="43">
        <f t="shared" si="33"/>
        <v>-0.70890023589472373</v>
      </c>
      <c r="W111" s="43">
        <f t="shared" si="33"/>
        <v>0.13207074102189631</v>
      </c>
      <c r="Y111" s="43"/>
      <c r="Z111" s="43"/>
    </row>
    <row r="112" spans="6:26" x14ac:dyDescent="0.35">
      <c r="H112" s="44">
        <v>172</v>
      </c>
      <c r="I112" s="44">
        <v>176</v>
      </c>
      <c r="J112" s="45">
        <v>7172.43</v>
      </c>
      <c r="K112" s="45">
        <v>7177.14</v>
      </c>
      <c r="L112" s="37"/>
      <c r="M112" s="37"/>
      <c r="N112" s="37"/>
      <c r="O112" s="37"/>
      <c r="R112" s="42"/>
      <c r="S112" s="42"/>
      <c r="V112" s="43"/>
      <c r="W112" s="43"/>
      <c r="Y112" s="43"/>
      <c r="Z112" s="43"/>
    </row>
    <row r="113" spans="6:26" x14ac:dyDescent="0.35">
      <c r="I113" s="46"/>
      <c r="J113" s="49"/>
      <c r="K113" s="48"/>
      <c r="L113" s="37"/>
      <c r="M113" s="37"/>
      <c r="N113" s="37"/>
      <c r="O113" s="37"/>
      <c r="P113">
        <f t="shared" ref="P113:Q113" si="35">SLOPE(L115:L123,N115:N123)</f>
        <v>0.89864644157327012</v>
      </c>
      <c r="Q113">
        <f t="shared" si="35"/>
        <v>2.4158191116720178</v>
      </c>
      <c r="R113" s="42">
        <f t="shared" si="31"/>
        <v>-5.9446730067259281E-3</v>
      </c>
      <c r="S113" s="42">
        <f t="shared" si="31"/>
        <v>-1.2024684074852469E-3</v>
      </c>
      <c r="V113" s="43"/>
      <c r="W113" s="43"/>
      <c r="Y113" s="43"/>
      <c r="Z113" s="43"/>
    </row>
    <row r="114" spans="6:26" x14ac:dyDescent="0.35">
      <c r="F114" t="s">
        <v>18</v>
      </c>
      <c r="J114" s="49"/>
      <c r="K114" s="31"/>
      <c r="L114" s="37"/>
      <c r="M114" s="37"/>
      <c r="N114" s="37"/>
      <c r="O114" s="37"/>
      <c r="R114" s="42"/>
      <c r="S114" s="42"/>
      <c r="V114" s="43"/>
      <c r="W114" s="43"/>
      <c r="Y114" s="43"/>
      <c r="Z114" s="43"/>
    </row>
    <row r="115" spans="6:26" x14ac:dyDescent="0.35">
      <c r="H115" s="44">
        <v>1460</v>
      </c>
      <c r="I115" s="44">
        <v>1415</v>
      </c>
      <c r="J115" s="45">
        <v>7153.1</v>
      </c>
      <c r="K115" s="45">
        <v>7305.6</v>
      </c>
      <c r="L115" s="37">
        <f t="shared" si="34"/>
        <v>-1.0169491525423728E-2</v>
      </c>
      <c r="M115" s="37">
        <f t="shared" si="34"/>
        <v>-2.4137931034482758E-2</v>
      </c>
      <c r="N115" s="37">
        <f t="shared" si="34"/>
        <v>-3.5508365849003468E-3</v>
      </c>
      <c r="O115" s="37">
        <f t="shared" si="34"/>
        <v>3.7646670880163427E-3</v>
      </c>
      <c r="P115">
        <v>0.89864644157327012</v>
      </c>
      <c r="Q115">
        <v>2.4158191116720178</v>
      </c>
      <c r="R115" s="42">
        <v>-5.9446730067259281E-3</v>
      </c>
      <c r="S115" s="42">
        <v>-1.2024684074852469E-3</v>
      </c>
      <c r="T115" s="43">
        <f t="shared" si="22"/>
        <v>0.89866755013566768</v>
      </c>
      <c r="U115" s="43">
        <f t="shared" si="22"/>
        <v>2.4158145847787797</v>
      </c>
      <c r="V115" s="43">
        <f t="shared" si="33"/>
        <v>-0.90883704166109136</v>
      </c>
      <c r="W115" s="43">
        <f t="shared" si="33"/>
        <v>-2.4399525158132627</v>
      </c>
      <c r="Y115" s="43">
        <f t="shared" si="32"/>
        <v>-8.1436554265476158</v>
      </c>
      <c r="Z115" s="43">
        <f t="shared" si="32"/>
        <v>-21.709997485820644</v>
      </c>
    </row>
    <row r="116" spans="6:26" x14ac:dyDescent="0.35">
      <c r="H116" s="44">
        <v>1475</v>
      </c>
      <c r="I116" s="44">
        <v>1450</v>
      </c>
      <c r="J116" s="45">
        <v>7178.59</v>
      </c>
      <c r="K116" s="45">
        <v>7278.2</v>
      </c>
      <c r="L116" s="37">
        <f t="shared" si="34"/>
        <v>1.0273972602739725E-2</v>
      </c>
      <c r="M116" s="37">
        <f t="shared" si="34"/>
        <v>-6.8493150684931503E-3</v>
      </c>
      <c r="N116" s="37">
        <f t="shared" si="34"/>
        <v>2.6649868496586957E-3</v>
      </c>
      <c r="O116" s="37">
        <f t="shared" si="34"/>
        <v>-5.4250536356058188E-3</v>
      </c>
      <c r="P116">
        <v>0.89864644157327012</v>
      </c>
      <c r="Q116">
        <v>2.4158191116720178</v>
      </c>
      <c r="R116" s="42">
        <v>-5.9446730067259281E-3</v>
      </c>
      <c r="S116" s="42">
        <v>-1.2024684074852469E-3</v>
      </c>
      <c r="T116" s="43">
        <f t="shared" ref="T116:U123" si="36">P116+(R116*N116)</f>
        <v>0.89863059909788168</v>
      </c>
      <c r="U116" s="43">
        <f t="shared" si="36"/>
        <v>2.4158256351276237</v>
      </c>
      <c r="V116" s="43">
        <f t="shared" si="33"/>
        <v>-0.88835662649514191</v>
      </c>
      <c r="W116" s="43">
        <f t="shared" si="33"/>
        <v>-2.4226749501961167</v>
      </c>
      <c r="Y116" s="43"/>
      <c r="Z116" s="43"/>
    </row>
    <row r="117" spans="6:26" x14ac:dyDescent="0.35">
      <c r="H117" s="44">
        <v>1460</v>
      </c>
      <c r="I117" s="44">
        <v>1460</v>
      </c>
      <c r="J117" s="45">
        <v>7159.51</v>
      </c>
      <c r="K117" s="45">
        <v>7317.9</v>
      </c>
      <c r="L117" s="37">
        <f t="shared" si="34"/>
        <v>-3.4129692832764505E-3</v>
      </c>
      <c r="M117" s="37">
        <f t="shared" si="34"/>
        <v>-2.6666666666666668E-2</v>
      </c>
      <c r="N117" s="37">
        <f t="shared" si="34"/>
        <v>3.8460028490987612E-3</v>
      </c>
      <c r="O117" s="37">
        <f t="shared" si="34"/>
        <v>8.7449651662562886E-3</v>
      </c>
      <c r="P117">
        <v>0.89864644157327012</v>
      </c>
      <c r="Q117">
        <v>2.4158191116720178</v>
      </c>
      <c r="R117" s="42">
        <v>-5.9446730067259281E-3</v>
      </c>
      <c r="S117" s="42">
        <v>-1.2024684074852469E-3</v>
      </c>
      <c r="T117" s="43">
        <f t="shared" si="36"/>
        <v>0.89862357834394924</v>
      </c>
      <c r="U117" s="43">
        <f t="shared" si="36"/>
        <v>2.4158085961276807</v>
      </c>
      <c r="V117" s="43">
        <f t="shared" si="33"/>
        <v>-0.90203654762722574</v>
      </c>
      <c r="W117" s="43">
        <f t="shared" si="33"/>
        <v>-2.4424752627943476</v>
      </c>
      <c r="Y117" s="43"/>
      <c r="Z117" s="43"/>
    </row>
    <row r="118" spans="6:26" x14ac:dyDescent="0.35">
      <c r="H118" s="44">
        <v>1465</v>
      </c>
      <c r="I118" s="44">
        <v>1500</v>
      </c>
      <c r="J118" s="45">
        <v>7132.08</v>
      </c>
      <c r="K118" s="45">
        <v>7254.46</v>
      </c>
      <c r="L118" s="37">
        <f t="shared" si="34"/>
        <v>-1.6778523489932886E-2</v>
      </c>
      <c r="M118" s="37">
        <f t="shared" si="34"/>
        <v>6.3829787234042548E-2</v>
      </c>
      <c r="N118" s="37">
        <f t="shared" si="34"/>
        <v>-4.2185872918214321E-4</v>
      </c>
      <c r="O118" s="37">
        <f t="shared" si="34"/>
        <v>1.6237038673423197E-3</v>
      </c>
      <c r="P118">
        <v>0.89864644157327012</v>
      </c>
      <c r="Q118">
        <v>2.4158191116720178</v>
      </c>
      <c r="R118" s="42">
        <v>-5.9446730067259281E-3</v>
      </c>
      <c r="S118" s="42">
        <v>-1.2024684074852469E-3</v>
      </c>
      <c r="T118" s="43">
        <f t="shared" si="36"/>
        <v>0.89864894938547013</v>
      </c>
      <c r="U118" s="43">
        <f t="shared" si="36"/>
        <v>2.4158171592194142</v>
      </c>
      <c r="V118" s="43">
        <f t="shared" si="33"/>
        <v>-0.91542747287540305</v>
      </c>
      <c r="W118" s="43">
        <f t="shared" si="33"/>
        <v>-2.3519873719853717</v>
      </c>
      <c r="Y118" s="43"/>
      <c r="Z118" s="43"/>
    </row>
    <row r="119" spans="6:26" x14ac:dyDescent="0.35">
      <c r="H119" s="44">
        <v>1490</v>
      </c>
      <c r="I119" s="44">
        <v>1410</v>
      </c>
      <c r="J119" s="45">
        <v>7135.09</v>
      </c>
      <c r="K119" s="45">
        <v>7242.7</v>
      </c>
      <c r="L119" s="37">
        <f t="shared" si="34"/>
        <v>-9.9667774086378731E-3</v>
      </c>
      <c r="M119" s="37">
        <f t="shared" si="34"/>
        <v>3.5587188612099642E-3</v>
      </c>
      <c r="N119" s="37">
        <f t="shared" si="34"/>
        <v>-5.4639553182265869E-3</v>
      </c>
      <c r="O119" s="37">
        <f t="shared" si="34"/>
        <v>1.4712267320790228E-3</v>
      </c>
      <c r="P119">
        <v>0.89864644157327012</v>
      </c>
      <c r="Q119">
        <v>2.4158191116720178</v>
      </c>
      <c r="R119" s="42">
        <v>-5.9446730067259281E-3</v>
      </c>
      <c r="S119" s="42">
        <v>-1.2024684074852469E-3</v>
      </c>
      <c r="T119" s="43">
        <f t="shared" si="36"/>
        <v>0.89867892300096031</v>
      </c>
      <c r="U119" s="43">
        <f t="shared" si="36"/>
        <v>2.415817342568352</v>
      </c>
      <c r="V119" s="43">
        <f t="shared" si="33"/>
        <v>-0.90864570040959813</v>
      </c>
      <c r="W119" s="43">
        <f t="shared" si="33"/>
        <v>-2.4122586237071419</v>
      </c>
      <c r="Y119" s="43"/>
      <c r="Z119" s="43"/>
    </row>
    <row r="120" spans="6:26" x14ac:dyDescent="0.35">
      <c r="H120" s="44">
        <v>1505</v>
      </c>
      <c r="I120" s="44">
        <v>1405</v>
      </c>
      <c r="J120" s="45">
        <v>7174.29</v>
      </c>
      <c r="K120" s="45">
        <v>7232.06</v>
      </c>
      <c r="L120" s="37">
        <f t="shared" si="34"/>
        <v>-1.9543973941368076E-2</v>
      </c>
      <c r="M120" s="37">
        <f t="shared" si="34"/>
        <v>-3.7671232876712327E-2</v>
      </c>
      <c r="N120" s="37">
        <f t="shared" si="34"/>
        <v>-2.8381963970750832E-3</v>
      </c>
      <c r="O120" s="37">
        <f t="shared" si="34"/>
        <v>6.3032576571362036E-3</v>
      </c>
      <c r="P120">
        <v>0.89864644157327012</v>
      </c>
      <c r="Q120">
        <v>2.4158191116720178</v>
      </c>
      <c r="R120" s="42">
        <v>-5.9446730067259281E-3</v>
      </c>
      <c r="S120" s="42">
        <v>-1.2024684074852469E-3</v>
      </c>
      <c r="T120" s="43">
        <f t="shared" si="36"/>
        <v>0.89866331372277963</v>
      </c>
      <c r="U120" s="43">
        <f t="shared" si="36"/>
        <v>2.4158115322038207</v>
      </c>
      <c r="V120" s="43">
        <f t="shared" si="33"/>
        <v>-0.91820728766414772</v>
      </c>
      <c r="W120" s="43">
        <f t="shared" si="33"/>
        <v>-2.4534827650805329</v>
      </c>
      <c r="Y120" s="43"/>
      <c r="Z120" s="43"/>
    </row>
    <row r="121" spans="6:26" x14ac:dyDescent="0.35">
      <c r="H121" s="44">
        <v>1535</v>
      </c>
      <c r="I121" s="44">
        <v>1460</v>
      </c>
      <c r="J121" s="45">
        <v>7194.71</v>
      </c>
      <c r="K121" s="45">
        <v>7186.76</v>
      </c>
      <c r="L121" s="37">
        <f t="shared" si="34"/>
        <v>1.6556291390728478E-2</v>
      </c>
      <c r="M121" s="37">
        <f t="shared" si="34"/>
        <v>-2.0134228187919462E-2</v>
      </c>
      <c r="N121" s="37">
        <f t="shared" si="34"/>
        <v>4.3834484337547351E-3</v>
      </c>
      <c r="O121" s="37">
        <f t="shared" si="34"/>
        <v>-6.4135266101213746E-3</v>
      </c>
      <c r="P121">
        <v>0.89864644157327012</v>
      </c>
      <c r="Q121">
        <v>2.4158191116720178</v>
      </c>
      <c r="R121" s="42">
        <v>-5.9446730067259281E-3</v>
      </c>
      <c r="S121" s="42">
        <v>-1.2024684074852469E-3</v>
      </c>
      <c r="T121" s="43">
        <f t="shared" si="36"/>
        <v>0.89862038340568962</v>
      </c>
      <c r="U121" s="43">
        <f t="shared" si="36"/>
        <v>2.4158268237351472</v>
      </c>
      <c r="V121" s="43">
        <f t="shared" si="33"/>
        <v>-0.88206409201496117</v>
      </c>
      <c r="W121" s="43">
        <f t="shared" si="33"/>
        <v>-2.4359610519230666</v>
      </c>
      <c r="Y121" s="43"/>
      <c r="Z121" s="43"/>
    </row>
    <row r="122" spans="6:26" x14ac:dyDescent="0.35">
      <c r="H122" s="44">
        <v>1510</v>
      </c>
      <c r="I122" s="44">
        <v>1490</v>
      </c>
      <c r="J122" s="45">
        <v>7163.31</v>
      </c>
      <c r="K122" s="45">
        <v>7233.15</v>
      </c>
      <c r="L122" s="37">
        <f t="shared" si="34"/>
        <v>-1.3071895424836602E-2</v>
      </c>
      <c r="M122" s="37">
        <f t="shared" si="34"/>
        <v>-3.870967741935484E-2</v>
      </c>
      <c r="N122" s="37">
        <f t="shared" si="34"/>
        <v>7.8012228715817035E-3</v>
      </c>
      <c r="O122" s="37">
        <f t="shared" si="34"/>
        <v>1.7007931503661039E-4</v>
      </c>
      <c r="P122">
        <v>0.89864644157327012</v>
      </c>
      <c r="Q122">
        <v>2.4158191116720178</v>
      </c>
      <c r="R122" s="42">
        <v>-5.9446730067259281E-3</v>
      </c>
      <c r="S122" s="42">
        <v>-1.2024684074852469E-3</v>
      </c>
      <c r="T122" s="43">
        <f t="shared" si="36"/>
        <v>0.89860006585424601</v>
      </c>
      <c r="U122" s="43">
        <f t="shared" si="36"/>
        <v>2.4158189071570146</v>
      </c>
      <c r="V122" s="43">
        <f t="shared" si="33"/>
        <v>-0.91167196127908257</v>
      </c>
      <c r="W122" s="43">
        <f t="shared" si="33"/>
        <v>-2.4545285845763694</v>
      </c>
      <c r="Y122" s="43"/>
      <c r="Z122" s="43"/>
    </row>
    <row r="123" spans="6:26" x14ac:dyDescent="0.35">
      <c r="H123" s="44">
        <v>1530</v>
      </c>
      <c r="I123" s="44">
        <v>1550</v>
      </c>
      <c r="J123" s="45">
        <v>7107.86</v>
      </c>
      <c r="K123" s="45">
        <v>7231.92</v>
      </c>
      <c r="L123" s="37">
        <f t="shared" si="34"/>
        <v>-9.7087378640776691E-3</v>
      </c>
      <c r="M123" s="37">
        <f t="shared" si="34"/>
        <v>0.11913357400722022</v>
      </c>
      <c r="N123" s="37">
        <f t="shared" si="34"/>
        <v>-9.0025277346729923E-3</v>
      </c>
      <c r="O123" s="37">
        <f t="shared" si="34"/>
        <v>7.6325667327096511E-3</v>
      </c>
      <c r="P123">
        <v>0.89864644157327012</v>
      </c>
      <c r="Q123">
        <v>2.4158191116720178</v>
      </c>
      <c r="R123" s="42">
        <v>-5.9446730067259281E-3</v>
      </c>
      <c r="S123" s="42">
        <v>-1.2024684074852469E-3</v>
      </c>
      <c r="T123" s="43">
        <f t="shared" si="36"/>
        <v>0.89869995865688668</v>
      </c>
      <c r="U123" s="43">
        <f t="shared" si="36"/>
        <v>2.4158099337516536</v>
      </c>
      <c r="V123" s="43">
        <f t="shared" si="33"/>
        <v>-0.90840869652096434</v>
      </c>
      <c r="W123" s="43">
        <f t="shared" si="33"/>
        <v>-2.2966763597444335</v>
      </c>
      <c r="Y123" s="43"/>
      <c r="Z123" s="43"/>
    </row>
    <row r="124" spans="6:26" x14ac:dyDescent="0.35">
      <c r="H124" s="44">
        <v>1545</v>
      </c>
      <c r="I124" s="44">
        <v>1385</v>
      </c>
      <c r="J124" s="45">
        <v>7172.43</v>
      </c>
      <c r="K124" s="45">
        <v>7177.14</v>
      </c>
      <c r="L124" s="37"/>
      <c r="M124" s="37"/>
      <c r="N124" s="37"/>
      <c r="O124" s="37"/>
      <c r="R124" s="42"/>
      <c r="S124" s="42"/>
      <c r="V124" s="43"/>
      <c r="W124" s="43"/>
      <c r="Y124" s="43"/>
      <c r="Z124" s="43"/>
    </row>
    <row r="125" spans="6:26" x14ac:dyDescent="0.35">
      <c r="J125" s="49"/>
      <c r="K125" s="48"/>
      <c r="L125" s="37"/>
      <c r="M125" s="37"/>
      <c r="N125" s="37"/>
      <c r="O125" s="37"/>
      <c r="P125">
        <f t="shared" ref="P125:Q125" si="37">SLOPE(L127:L135,N127:N135)</f>
        <v>0.53390657965180244</v>
      </c>
      <c r="Q125">
        <f t="shared" si="37"/>
        <v>-1.2654509637248297</v>
      </c>
      <c r="R125" s="42">
        <f t="shared" ref="R125:S125" si="38">INTERCEPT(L127:L135,N127:N135)</f>
        <v>3.2914815867957684E-3</v>
      </c>
      <c r="S125" s="42">
        <f t="shared" si="38"/>
        <v>4.9792746793430008E-3</v>
      </c>
      <c r="V125" s="43"/>
      <c r="W125" s="43"/>
      <c r="Y125" s="43"/>
      <c r="Z125" s="43"/>
    </row>
    <row r="126" spans="6:26" x14ac:dyDescent="0.35">
      <c r="F126" t="s">
        <v>20</v>
      </c>
      <c r="J126" s="49"/>
      <c r="L126" s="37"/>
      <c r="M126" s="37"/>
      <c r="N126" s="37"/>
      <c r="O126" s="37"/>
      <c r="R126" s="42"/>
      <c r="S126" s="42"/>
      <c r="V126" s="43"/>
      <c r="W126" s="43"/>
      <c r="Y126" s="43"/>
      <c r="Z126" s="43"/>
    </row>
    <row r="127" spans="6:26" x14ac:dyDescent="0.35">
      <c r="H127" s="44">
        <v>8225</v>
      </c>
      <c r="I127" s="44">
        <v>8450</v>
      </c>
      <c r="J127" s="45">
        <v>7153.1</v>
      </c>
      <c r="K127" s="45">
        <v>7305.6</v>
      </c>
      <c r="L127" s="37">
        <f t="shared" si="34"/>
        <v>9.202453987730062E-3</v>
      </c>
      <c r="M127" s="37">
        <f t="shared" si="34"/>
        <v>-3.4285714285714287E-2</v>
      </c>
      <c r="N127" s="37">
        <f t="shared" si="34"/>
        <v>-3.5508365849003468E-3</v>
      </c>
      <c r="O127" s="37">
        <f t="shared" si="34"/>
        <v>3.7646670880163427E-3</v>
      </c>
      <c r="P127">
        <v>0.53390657965180244</v>
      </c>
      <c r="Q127">
        <v>-1.2654509637248297</v>
      </c>
      <c r="R127" s="42">
        <v>3.2914815867957684E-3</v>
      </c>
      <c r="S127" s="42">
        <v>4.9792746793430008E-3</v>
      </c>
      <c r="T127" s="43">
        <f t="shared" ref="T127:U187" si="39">P127+(R127*N127)</f>
        <v>0.53389489213856556</v>
      </c>
      <c r="U127" s="43">
        <f t="shared" si="39"/>
        <v>-1.2654322184133222</v>
      </c>
      <c r="V127" s="43">
        <f t="shared" si="33"/>
        <v>-0.52469243815083555</v>
      </c>
      <c r="W127" s="43">
        <f t="shared" si="33"/>
        <v>1.231146504127608</v>
      </c>
      <c r="Y127" s="43">
        <f t="shared" ref="Y127:Z127" si="40">SUM(V127:V135)</f>
        <v>-4.776905778884978</v>
      </c>
      <c r="Z127" s="43">
        <f t="shared" si="40"/>
        <v>11.411167160848388</v>
      </c>
    </row>
    <row r="128" spans="6:26" x14ac:dyDescent="0.35">
      <c r="H128" s="44">
        <v>8150</v>
      </c>
      <c r="I128" s="44">
        <v>8750</v>
      </c>
      <c r="J128" s="45">
        <v>7178.59</v>
      </c>
      <c r="K128" s="45">
        <v>7278.2</v>
      </c>
      <c r="L128" s="37">
        <f t="shared" si="34"/>
        <v>-6.0975609756097563E-3</v>
      </c>
      <c r="M128" s="37">
        <f t="shared" si="34"/>
        <v>2.9411764705882353E-2</v>
      </c>
      <c r="N128" s="37">
        <f t="shared" si="34"/>
        <v>2.6649868496586957E-3</v>
      </c>
      <c r="O128" s="37">
        <f t="shared" si="34"/>
        <v>-5.4250536356058188E-3</v>
      </c>
      <c r="P128">
        <v>0.53390657965180244</v>
      </c>
      <c r="Q128">
        <v>-1.2654509637248297</v>
      </c>
      <c r="R128" s="42">
        <v>3.2914815867957684E-3</v>
      </c>
      <c r="S128" s="42">
        <v>4.9792746793430008E-3</v>
      </c>
      <c r="T128" s="43">
        <f t="shared" si="39"/>
        <v>0.53391535140694713</v>
      </c>
      <c r="U128" s="43">
        <f t="shared" si="39"/>
        <v>-1.2654779765570314</v>
      </c>
      <c r="V128" s="43">
        <f t="shared" si="33"/>
        <v>-0.54001291238255689</v>
      </c>
      <c r="W128" s="43">
        <f t="shared" si="33"/>
        <v>1.2948897412629137</v>
      </c>
      <c r="Y128" s="43"/>
      <c r="Z128" s="43"/>
    </row>
    <row r="129" spans="6:26" x14ac:dyDescent="0.35">
      <c r="G129" s="46"/>
      <c r="H129" s="44">
        <v>8200</v>
      </c>
      <c r="I129" s="44">
        <v>8500</v>
      </c>
      <c r="J129" s="45">
        <v>7159.51</v>
      </c>
      <c r="K129" s="45">
        <v>7317.9</v>
      </c>
      <c r="L129" s="37">
        <f t="shared" si="34"/>
        <v>3.0581039755351682E-3</v>
      </c>
      <c r="M129" s="37">
        <f t="shared" si="34"/>
        <v>-2.9325513196480938E-3</v>
      </c>
      <c r="N129" s="37">
        <f t="shared" si="34"/>
        <v>3.8460028490987612E-3</v>
      </c>
      <c r="O129" s="37">
        <f t="shared" si="34"/>
        <v>8.7449651662562886E-3</v>
      </c>
      <c r="P129">
        <v>0.53390657965180244</v>
      </c>
      <c r="Q129">
        <v>-1.2654509637248297</v>
      </c>
      <c r="R129" s="42">
        <v>3.2914815867957684E-3</v>
      </c>
      <c r="S129" s="42">
        <v>4.9792746793430008E-3</v>
      </c>
      <c r="T129" s="43">
        <f t="shared" si="39"/>
        <v>0.53391923869936297</v>
      </c>
      <c r="U129" s="43">
        <f t="shared" si="39"/>
        <v>-1.2654074201412056</v>
      </c>
      <c r="V129" s="43">
        <f t="shared" si="33"/>
        <v>-0.53086113472382779</v>
      </c>
      <c r="W129" s="43">
        <f t="shared" si="33"/>
        <v>1.2624748688215575</v>
      </c>
      <c r="Y129" s="43"/>
      <c r="Z129" s="43"/>
    </row>
    <row r="130" spans="6:26" x14ac:dyDescent="0.35">
      <c r="H130" s="44">
        <v>8175</v>
      </c>
      <c r="I130" s="44">
        <v>8525</v>
      </c>
      <c r="J130" s="45">
        <v>7132.08</v>
      </c>
      <c r="K130" s="45">
        <v>7254.46</v>
      </c>
      <c r="L130" s="37">
        <f t="shared" si="34"/>
        <v>3.0674846625766872E-3</v>
      </c>
      <c r="M130" s="37">
        <f t="shared" si="34"/>
        <v>1.7910447761194031E-2</v>
      </c>
      <c r="N130" s="37">
        <f t="shared" si="34"/>
        <v>-4.2185872918214321E-4</v>
      </c>
      <c r="O130" s="37">
        <f t="shared" si="34"/>
        <v>1.6237038673423197E-3</v>
      </c>
      <c r="P130">
        <v>0.53390657965180244</v>
      </c>
      <c r="Q130">
        <v>-1.2654509637248297</v>
      </c>
      <c r="R130" s="42">
        <v>3.2914815867957684E-3</v>
      </c>
      <c r="S130" s="42">
        <v>4.9792746793430008E-3</v>
      </c>
      <c r="T130" s="43">
        <f t="shared" si="39"/>
        <v>0.53390519111156309</v>
      </c>
      <c r="U130" s="43">
        <f t="shared" si="39"/>
        <v>-1.2654428788572762</v>
      </c>
      <c r="V130" s="43">
        <f t="shared" si="33"/>
        <v>-0.53083770644898642</v>
      </c>
      <c r="W130" s="43">
        <f t="shared" si="33"/>
        <v>1.2833533266184702</v>
      </c>
      <c r="Y130" s="43"/>
      <c r="Z130" s="43"/>
    </row>
    <row r="131" spans="6:26" x14ac:dyDescent="0.35">
      <c r="H131" s="44">
        <v>8150</v>
      </c>
      <c r="I131" s="44">
        <v>8375</v>
      </c>
      <c r="J131" s="45">
        <v>7135.09</v>
      </c>
      <c r="K131" s="45">
        <v>7242.7</v>
      </c>
      <c r="L131" s="37">
        <f t="shared" si="34"/>
        <v>1.8749999999999999E-2</v>
      </c>
      <c r="M131" s="37">
        <f t="shared" si="34"/>
        <v>0</v>
      </c>
      <c r="N131" s="37">
        <f t="shared" si="34"/>
        <v>-5.4639553182265869E-3</v>
      </c>
      <c r="O131" s="37">
        <f t="shared" si="34"/>
        <v>1.4712267320790228E-3</v>
      </c>
      <c r="P131">
        <v>0.53390657965180244</v>
      </c>
      <c r="Q131">
        <v>-1.2654509637248297</v>
      </c>
      <c r="R131" s="42">
        <v>3.2914815867957684E-3</v>
      </c>
      <c r="S131" s="42">
        <v>4.9792746793430008E-3</v>
      </c>
      <c r="T131" s="43">
        <f t="shared" si="39"/>
        <v>0.53388859514348141</v>
      </c>
      <c r="U131" s="43">
        <f t="shared" si="39"/>
        <v>-1.2654436380828151</v>
      </c>
      <c r="V131" s="43">
        <f t="shared" si="33"/>
        <v>-0.51513859514348137</v>
      </c>
      <c r="W131" s="43">
        <f t="shared" si="33"/>
        <v>1.2654436380828151</v>
      </c>
      <c r="Y131" s="43"/>
      <c r="Z131" s="43"/>
    </row>
    <row r="132" spans="6:26" x14ac:dyDescent="0.35">
      <c r="H132" s="44">
        <v>8000</v>
      </c>
      <c r="I132" s="44">
        <v>8375</v>
      </c>
      <c r="J132" s="45">
        <v>7174.29</v>
      </c>
      <c r="K132" s="45">
        <v>7232.06</v>
      </c>
      <c r="L132" s="37">
        <f t="shared" si="34"/>
        <v>-9.2879256965944269E-3</v>
      </c>
      <c r="M132" s="37">
        <f t="shared" si="34"/>
        <v>2.9940119760479044E-3</v>
      </c>
      <c r="N132" s="37">
        <f t="shared" si="34"/>
        <v>-2.8381963970750832E-3</v>
      </c>
      <c r="O132" s="37">
        <f t="shared" si="34"/>
        <v>6.3032576571362036E-3</v>
      </c>
      <c r="P132">
        <v>0.53390657965180244</v>
      </c>
      <c r="Q132">
        <v>-1.2654509637248297</v>
      </c>
      <c r="R132" s="42">
        <v>3.2914815867957684E-3</v>
      </c>
      <c r="S132" s="42">
        <v>4.9792746793430008E-3</v>
      </c>
      <c r="T132" s="43">
        <f t="shared" si="39"/>
        <v>0.5338972377806217</v>
      </c>
      <c r="U132" s="43">
        <f t="shared" si="39"/>
        <v>-1.2654195780735802</v>
      </c>
      <c r="V132" s="43">
        <f t="shared" si="33"/>
        <v>-0.54318516347721613</v>
      </c>
      <c r="W132" s="43">
        <f t="shared" si="33"/>
        <v>1.2684135900496281</v>
      </c>
      <c r="Y132" s="43"/>
      <c r="Z132" s="43"/>
    </row>
    <row r="133" spans="6:26" x14ac:dyDescent="0.35">
      <c r="H133" s="44">
        <v>8075</v>
      </c>
      <c r="I133" s="44">
        <v>8350</v>
      </c>
      <c r="J133" s="45">
        <v>7194.71</v>
      </c>
      <c r="K133" s="45">
        <v>7186.76</v>
      </c>
      <c r="L133" s="37">
        <f t="shared" si="34"/>
        <v>1.5723270440251572E-2</v>
      </c>
      <c r="M133" s="37">
        <f t="shared" si="34"/>
        <v>-2.9850746268656717E-3</v>
      </c>
      <c r="N133" s="37">
        <f t="shared" si="34"/>
        <v>4.3834484337547351E-3</v>
      </c>
      <c r="O133" s="37">
        <f t="shared" si="34"/>
        <v>-6.4135266101213746E-3</v>
      </c>
      <c r="P133">
        <v>0.53390657965180244</v>
      </c>
      <c r="Q133">
        <v>-1.2654509637248297</v>
      </c>
      <c r="R133" s="42">
        <v>3.2914815867957684E-3</v>
      </c>
      <c r="S133" s="42">
        <v>4.9792746793430008E-3</v>
      </c>
      <c r="T133" s="43">
        <f t="shared" si="39"/>
        <v>0.53392100769160877</v>
      </c>
      <c r="U133" s="43">
        <f t="shared" si="39"/>
        <v>-1.2654828984354847</v>
      </c>
      <c r="V133" s="43">
        <f t="shared" si="33"/>
        <v>-0.5181977372513572</v>
      </c>
      <c r="W133" s="43">
        <f t="shared" si="33"/>
        <v>1.2624978238086191</v>
      </c>
      <c r="Y133" s="43"/>
      <c r="Z133" s="43"/>
    </row>
    <row r="134" spans="6:26" x14ac:dyDescent="0.35">
      <c r="H134" s="44">
        <v>7950</v>
      </c>
      <c r="I134" s="44">
        <v>8375</v>
      </c>
      <c r="J134" s="45">
        <v>7163.31</v>
      </c>
      <c r="K134" s="45">
        <v>7233.15</v>
      </c>
      <c r="L134" s="37">
        <f t="shared" si="34"/>
        <v>6.3291139240506328E-3</v>
      </c>
      <c r="M134" s="37">
        <f t="shared" si="34"/>
        <v>1.2084592145015106E-2</v>
      </c>
      <c r="N134" s="37">
        <f t="shared" si="34"/>
        <v>7.8012228715817035E-3</v>
      </c>
      <c r="O134" s="37">
        <f t="shared" si="34"/>
        <v>1.7007931503661039E-4</v>
      </c>
      <c r="P134">
        <v>0.53390657965180244</v>
      </c>
      <c r="Q134">
        <v>-1.2654509637248297</v>
      </c>
      <c r="R134" s="42">
        <v>3.2914815867957684E-3</v>
      </c>
      <c r="S134" s="42">
        <v>4.9792746793430008E-3</v>
      </c>
      <c r="T134" s="43">
        <f t="shared" si="39"/>
        <v>0.53393225723323878</v>
      </c>
      <c r="U134" s="43">
        <f t="shared" si="39"/>
        <v>-1.2654501168532029</v>
      </c>
      <c r="V134" s="43">
        <f t="shared" si="33"/>
        <v>-0.52760314330918812</v>
      </c>
      <c r="W134" s="43">
        <f t="shared" si="33"/>
        <v>1.2775347089982179</v>
      </c>
      <c r="Y134" s="43"/>
      <c r="Z134" s="43"/>
    </row>
    <row r="135" spans="6:26" x14ac:dyDescent="0.35">
      <c r="H135" s="44">
        <v>7900</v>
      </c>
      <c r="I135" s="44">
        <v>8275</v>
      </c>
      <c r="J135" s="45">
        <v>7107.86</v>
      </c>
      <c r="K135" s="45">
        <v>7231.92</v>
      </c>
      <c r="L135" s="37">
        <f t="shared" si="34"/>
        <v>-1.2500000000000001E-2</v>
      </c>
      <c r="M135" s="37">
        <f t="shared" si="34"/>
        <v>0</v>
      </c>
      <c r="N135" s="37">
        <f t="shared" si="34"/>
        <v>-9.0025277346729923E-3</v>
      </c>
      <c r="O135" s="37">
        <f t="shared" si="34"/>
        <v>7.6325667327096511E-3</v>
      </c>
      <c r="P135">
        <v>0.53390657965180244</v>
      </c>
      <c r="Q135">
        <v>-1.2654509637248297</v>
      </c>
      <c r="R135" s="42">
        <v>3.2914815867957684E-3</v>
      </c>
      <c r="S135" s="42">
        <v>4.9792746793430008E-3</v>
      </c>
      <c r="T135" s="43">
        <f t="shared" si="39"/>
        <v>0.53387694799752916</v>
      </c>
      <c r="U135" s="43">
        <f t="shared" si="39"/>
        <v>-1.265412959078559</v>
      </c>
      <c r="V135" s="43">
        <f t="shared" si="33"/>
        <v>-0.54637694799752912</v>
      </c>
      <c r="W135" s="43">
        <f t="shared" si="33"/>
        <v>1.265412959078559</v>
      </c>
      <c r="Y135" s="43"/>
      <c r="Z135" s="43"/>
    </row>
    <row r="136" spans="6:26" x14ac:dyDescent="0.35">
      <c r="H136" s="44">
        <v>8000</v>
      </c>
      <c r="I136" s="44">
        <v>8275</v>
      </c>
      <c r="J136" s="45">
        <v>7172.43</v>
      </c>
      <c r="K136" s="45">
        <v>7177.14</v>
      </c>
      <c r="L136" s="37"/>
      <c r="M136" s="37"/>
      <c r="N136" s="37"/>
      <c r="O136" s="37"/>
      <c r="R136" s="42"/>
      <c r="S136" s="42"/>
      <c r="V136" s="43"/>
      <c r="W136" s="43"/>
      <c r="Y136" s="43"/>
      <c r="Z136" s="43"/>
    </row>
    <row r="137" spans="6:26" x14ac:dyDescent="0.35">
      <c r="H137" s="46"/>
      <c r="I137" s="44"/>
      <c r="J137" s="49"/>
      <c r="K137" s="48"/>
      <c r="L137" s="37"/>
      <c r="M137" s="37"/>
      <c r="N137" s="37"/>
      <c r="O137" s="37"/>
      <c r="P137">
        <f>SLOPE(L139:L147,N139:N147)</f>
        <v>8.1330149675230085E-2</v>
      </c>
      <c r="Q137">
        <f t="shared" ref="P137:Q149" si="41">SLOPE(M139:M147,O139:O147)</f>
        <v>-2.3951557828561736</v>
      </c>
      <c r="R137" s="42">
        <f t="shared" ref="R137:S137" si="42">INTERCEPT(L139:L147,N139:N147)</f>
        <v>5.3341331187195268E-3</v>
      </c>
      <c r="S137" s="42">
        <f t="shared" si="42"/>
        <v>6.1760742389761697E-3</v>
      </c>
      <c r="V137" s="43"/>
      <c r="W137" s="43"/>
      <c r="Y137" s="43"/>
      <c r="Z137" s="43"/>
    </row>
    <row r="138" spans="6:26" x14ac:dyDescent="0.35">
      <c r="F138" t="s">
        <v>22</v>
      </c>
      <c r="I138" s="44"/>
      <c r="J138" s="49"/>
      <c r="L138" s="37"/>
      <c r="M138" s="37"/>
      <c r="N138" s="37"/>
      <c r="O138" s="37"/>
      <c r="R138" s="42"/>
      <c r="S138" s="42"/>
      <c r="V138" s="43"/>
      <c r="W138" s="43"/>
      <c r="Y138" s="43"/>
      <c r="Z138" s="43"/>
    </row>
    <row r="139" spans="6:26" x14ac:dyDescent="0.35">
      <c r="H139" s="44">
        <v>8700</v>
      </c>
      <c r="I139" s="44">
        <v>8950</v>
      </c>
      <c r="J139" s="45">
        <v>7153.1</v>
      </c>
      <c r="K139" s="45">
        <v>7305.6</v>
      </c>
      <c r="L139" s="37">
        <f t="shared" si="34"/>
        <v>2.0527859237536656E-2</v>
      </c>
      <c r="M139" s="37">
        <f t="shared" si="34"/>
        <v>-2.4523160762942781E-2</v>
      </c>
      <c r="N139" s="37">
        <f t="shared" si="34"/>
        <v>-3.5508365849003468E-3</v>
      </c>
      <c r="O139" s="37">
        <f t="shared" si="34"/>
        <v>3.7646670880163427E-3</v>
      </c>
      <c r="P139">
        <v>8.1330149675230085E-2</v>
      </c>
      <c r="Q139">
        <v>-2.3951557828561736</v>
      </c>
      <c r="R139" s="42">
        <v>5.3341331187195268E-3</v>
      </c>
      <c r="S139" s="42">
        <v>6.1760742389761697E-3</v>
      </c>
      <c r="T139" s="43">
        <f t="shared" si="39"/>
        <v>8.1311209040203405E-2</v>
      </c>
      <c r="U139" s="43">
        <f t="shared" si="39"/>
        <v>-2.3951325319927528</v>
      </c>
      <c r="V139" s="43">
        <f t="shared" si="33"/>
        <v>-6.0783349802666753E-2</v>
      </c>
      <c r="W139" s="43">
        <f t="shared" si="33"/>
        <v>2.37060937122981</v>
      </c>
      <c r="Y139" s="43">
        <f t="shared" ref="Y139:Z151" si="43">SUM(V139:V147)</f>
        <v>-0.68416034897024125</v>
      </c>
      <c r="Z139" s="43">
        <f t="shared" si="43"/>
        <v>21.569070383906919</v>
      </c>
    </row>
    <row r="140" spans="6:26" x14ac:dyDescent="0.35">
      <c r="H140" s="44">
        <v>8525</v>
      </c>
      <c r="I140" s="44">
        <v>9175</v>
      </c>
      <c r="J140" s="45">
        <v>7178.59</v>
      </c>
      <c r="K140" s="45">
        <v>7278.2</v>
      </c>
      <c r="L140" s="37">
        <f t="shared" si="34"/>
        <v>0</v>
      </c>
      <c r="M140" s="37">
        <f t="shared" si="34"/>
        <v>3.0898876404494381E-2</v>
      </c>
      <c r="N140" s="37">
        <f t="shared" si="34"/>
        <v>2.6649868496586957E-3</v>
      </c>
      <c r="O140" s="37">
        <f t="shared" si="34"/>
        <v>-5.4250536356058188E-3</v>
      </c>
      <c r="P140">
        <v>8.1330149675230085E-2</v>
      </c>
      <c r="Q140">
        <v>-2.3951557828561736</v>
      </c>
      <c r="R140" s="42">
        <v>5.3341331187195268E-3</v>
      </c>
      <c r="S140" s="42">
        <v>6.1760742389761697E-3</v>
      </c>
      <c r="T140" s="43">
        <f t="shared" si="39"/>
        <v>8.1344365069845798E-2</v>
      </c>
      <c r="U140" s="43">
        <f t="shared" si="39"/>
        <v>-2.3951892883901773</v>
      </c>
      <c r="V140" s="43">
        <f t="shared" si="33"/>
        <v>-8.1344365069845798E-2</v>
      </c>
      <c r="W140" s="43">
        <f t="shared" si="33"/>
        <v>2.4260881647946717</v>
      </c>
      <c r="Y140" s="43"/>
      <c r="Z140" s="43"/>
    </row>
    <row r="141" spans="6:26" x14ac:dyDescent="0.35">
      <c r="H141" s="44">
        <v>8525</v>
      </c>
      <c r="I141" s="44">
        <v>8900</v>
      </c>
      <c r="J141" s="45">
        <v>7159.51</v>
      </c>
      <c r="K141" s="45">
        <v>7317.9</v>
      </c>
      <c r="L141" s="37">
        <f t="shared" si="34"/>
        <v>1.1869436201780416E-2</v>
      </c>
      <c r="M141" s="37">
        <f t="shared" si="34"/>
        <v>-8.356545961002786E-3</v>
      </c>
      <c r="N141" s="37">
        <f t="shared" si="34"/>
        <v>3.8460028490987612E-3</v>
      </c>
      <c r="O141" s="37">
        <f t="shared" si="34"/>
        <v>8.7449651662562886E-3</v>
      </c>
      <c r="P141">
        <v>8.1330149675230085E-2</v>
      </c>
      <c r="Q141">
        <v>-2.3951557828561736</v>
      </c>
      <c r="R141" s="42">
        <v>5.3341331187195268E-3</v>
      </c>
      <c r="S141" s="42">
        <v>6.1760742389761697E-3</v>
      </c>
      <c r="T141" s="43">
        <f t="shared" si="39"/>
        <v>8.1350664766402153E-2</v>
      </c>
      <c r="U141" s="43">
        <f t="shared" si="39"/>
        <v>-2.3951017733020894</v>
      </c>
      <c r="V141" s="43">
        <f t="shared" si="33"/>
        <v>-6.9481228564621744E-2</v>
      </c>
      <c r="W141" s="43">
        <f t="shared" si="33"/>
        <v>2.3867452273410867</v>
      </c>
      <c r="Y141" s="43"/>
      <c r="Z141" s="43"/>
    </row>
    <row r="142" spans="6:26" x14ac:dyDescent="0.35">
      <c r="H142" s="44">
        <v>8425</v>
      </c>
      <c r="I142" s="44">
        <v>8975</v>
      </c>
      <c r="J142" s="45">
        <v>7132.08</v>
      </c>
      <c r="K142" s="45">
        <v>7254.46</v>
      </c>
      <c r="L142" s="37">
        <f t="shared" si="34"/>
        <v>2.7439024390243903E-2</v>
      </c>
      <c r="M142" s="37">
        <f t="shared" si="34"/>
        <v>1.9886363636363636E-2</v>
      </c>
      <c r="N142" s="37">
        <f t="shared" si="34"/>
        <v>-4.2185872918214321E-4</v>
      </c>
      <c r="O142" s="37">
        <f t="shared" si="34"/>
        <v>1.6237038673423197E-3</v>
      </c>
      <c r="P142">
        <v>8.1330149675230085E-2</v>
      </c>
      <c r="Q142">
        <v>-2.3951557828561736</v>
      </c>
      <c r="R142" s="42">
        <v>5.3341331187195268E-3</v>
      </c>
      <c r="S142" s="42">
        <v>6.1760742389761697E-3</v>
      </c>
      <c r="T142" s="43">
        <f t="shared" si="39"/>
        <v>8.1327899424611327E-2</v>
      </c>
      <c r="U142" s="43">
        <f t="shared" si="39"/>
        <v>-2.3951457547405468</v>
      </c>
      <c r="V142" s="43">
        <f t="shared" si="33"/>
        <v>-5.3888875034367428E-2</v>
      </c>
      <c r="W142" s="43">
        <f t="shared" si="33"/>
        <v>2.4150321183769106</v>
      </c>
      <c r="Y142" s="43"/>
      <c r="Z142" s="43"/>
    </row>
    <row r="143" spans="6:26" x14ac:dyDescent="0.35">
      <c r="H143" s="44">
        <v>8200</v>
      </c>
      <c r="I143" s="44">
        <v>8800</v>
      </c>
      <c r="J143" s="45">
        <v>7135.09</v>
      </c>
      <c r="K143" s="45">
        <v>7242.7</v>
      </c>
      <c r="L143" s="37">
        <f t="shared" si="34"/>
        <v>-1.2048192771084338E-2</v>
      </c>
      <c r="M143" s="37">
        <f t="shared" si="34"/>
        <v>0</v>
      </c>
      <c r="N143" s="37">
        <f t="shared" si="34"/>
        <v>-5.4639553182265869E-3</v>
      </c>
      <c r="O143" s="37">
        <f t="shared" si="34"/>
        <v>1.4712267320790228E-3</v>
      </c>
      <c r="P143">
        <v>8.1330149675230085E-2</v>
      </c>
      <c r="Q143">
        <v>-2.3951557828561736</v>
      </c>
      <c r="R143" s="42">
        <v>5.3341331187195268E-3</v>
      </c>
      <c r="S143" s="42">
        <v>6.1760742389761697E-3</v>
      </c>
      <c r="T143" s="43">
        <f t="shared" si="39"/>
        <v>8.1301004210207931E-2</v>
      </c>
      <c r="U143" s="43">
        <f t="shared" si="39"/>
        <v>-2.395146696450654</v>
      </c>
      <c r="V143" s="43">
        <f t="shared" si="33"/>
        <v>-9.3349196981292265E-2</v>
      </c>
      <c r="W143" s="43">
        <f t="shared" si="33"/>
        <v>2.395146696450654</v>
      </c>
      <c r="Y143" s="43"/>
      <c r="Z143" s="43"/>
    </row>
    <row r="144" spans="6:26" x14ac:dyDescent="0.35">
      <c r="H144" s="44">
        <v>8300</v>
      </c>
      <c r="I144" s="44">
        <v>8800</v>
      </c>
      <c r="J144" s="45">
        <v>7174.29</v>
      </c>
      <c r="K144" s="45">
        <v>7232.06</v>
      </c>
      <c r="L144" s="37">
        <f t="shared" si="34"/>
        <v>3.0211480362537764E-3</v>
      </c>
      <c r="M144" s="37">
        <f t="shared" si="34"/>
        <v>2.8490028490028491E-3</v>
      </c>
      <c r="N144" s="37">
        <f t="shared" si="34"/>
        <v>-2.8381963970750832E-3</v>
      </c>
      <c r="O144" s="37">
        <f t="shared" si="34"/>
        <v>6.3032576571362036E-3</v>
      </c>
      <c r="P144">
        <v>8.1330149675230085E-2</v>
      </c>
      <c r="Q144">
        <v>-2.3951557828561736</v>
      </c>
      <c r="R144" s="42">
        <v>5.3341331187195268E-3</v>
      </c>
      <c r="S144" s="42">
        <v>6.1760742389761697E-3</v>
      </c>
      <c r="T144" s="43">
        <f t="shared" si="39"/>
        <v>8.1315010357831022E-2</v>
      </c>
      <c r="U144" s="43">
        <f t="shared" si="39"/>
        <v>-2.3951168534689358</v>
      </c>
      <c r="V144" s="43">
        <f t="shared" si="33"/>
        <v>-7.8293862321577243E-2</v>
      </c>
      <c r="W144" s="43">
        <f t="shared" si="33"/>
        <v>2.3979658563179385</v>
      </c>
      <c r="Y144" s="43"/>
      <c r="Z144" s="43"/>
    </row>
    <row r="145" spans="6:26" x14ac:dyDescent="0.35">
      <c r="H145" s="44">
        <v>8275</v>
      </c>
      <c r="I145" s="44">
        <v>8775</v>
      </c>
      <c r="J145" s="45">
        <v>7194.71</v>
      </c>
      <c r="K145" s="45">
        <v>7186.76</v>
      </c>
      <c r="L145" s="37">
        <f t="shared" si="34"/>
        <v>-3.0120481927710845E-3</v>
      </c>
      <c r="M145" s="37">
        <f t="shared" si="34"/>
        <v>2.3323615160349854E-2</v>
      </c>
      <c r="N145" s="37">
        <f t="shared" si="34"/>
        <v>4.3834484337547351E-3</v>
      </c>
      <c r="O145" s="37">
        <f t="shared" si="34"/>
        <v>-6.4135266101213746E-3</v>
      </c>
      <c r="P145">
        <v>8.1330149675230085E-2</v>
      </c>
      <c r="Q145">
        <v>-2.3951557828561736</v>
      </c>
      <c r="R145" s="42">
        <v>5.3341331187195268E-3</v>
      </c>
      <c r="S145" s="42">
        <v>6.1760742389761697E-3</v>
      </c>
      <c r="T145" s="43">
        <f t="shared" si="39"/>
        <v>8.1353531572694773E-2</v>
      </c>
      <c r="U145" s="43">
        <f t="shared" si="39"/>
        <v>-2.3951953932726515</v>
      </c>
      <c r="V145" s="43">
        <f t="shared" si="33"/>
        <v>-8.4365579765465853E-2</v>
      </c>
      <c r="W145" s="43">
        <f t="shared" si="33"/>
        <v>2.4185190084330013</v>
      </c>
      <c r="Y145" s="43"/>
      <c r="Z145" s="43"/>
    </row>
    <row r="146" spans="6:26" x14ac:dyDescent="0.35">
      <c r="H146" s="44">
        <v>8300</v>
      </c>
      <c r="I146" s="44">
        <v>8575</v>
      </c>
      <c r="J146" s="45">
        <v>7163.31</v>
      </c>
      <c r="K146" s="45">
        <v>7233.15</v>
      </c>
      <c r="L146" s="37">
        <f t="shared" si="34"/>
        <v>0</v>
      </c>
      <c r="M146" s="37">
        <f t="shared" si="34"/>
        <v>-0.02</v>
      </c>
      <c r="N146" s="37">
        <f t="shared" si="34"/>
        <v>7.8012228715817035E-3</v>
      </c>
      <c r="O146" s="37">
        <f t="shared" si="34"/>
        <v>1.7007931503661039E-4</v>
      </c>
      <c r="P146">
        <v>8.1330149675230085E-2</v>
      </c>
      <c r="Q146">
        <v>-2.3951557828561736</v>
      </c>
      <c r="R146" s="42">
        <v>5.3341331187195268E-3</v>
      </c>
      <c r="S146" s="42">
        <v>6.1760742389761697E-3</v>
      </c>
      <c r="T146" s="43">
        <f t="shared" si="39"/>
        <v>8.1371762436515907E-2</v>
      </c>
      <c r="U146" s="43">
        <f t="shared" si="39"/>
        <v>-2.3951547324336975</v>
      </c>
      <c r="V146" s="43">
        <f t="shared" si="33"/>
        <v>-8.1371762436515907E-2</v>
      </c>
      <c r="W146" s="43">
        <f t="shared" si="33"/>
        <v>2.3751547324336975</v>
      </c>
      <c r="Y146" s="43"/>
      <c r="Z146" s="43"/>
    </row>
    <row r="147" spans="6:26" x14ac:dyDescent="0.35">
      <c r="H147" s="44">
        <v>8300</v>
      </c>
      <c r="I147" s="44">
        <v>8750</v>
      </c>
      <c r="J147" s="45">
        <v>7107.86</v>
      </c>
      <c r="K147" s="45">
        <v>7231.92</v>
      </c>
      <c r="L147" s="37">
        <f t="shared" si="34"/>
        <v>0</v>
      </c>
      <c r="M147" s="37">
        <f t="shared" si="34"/>
        <v>-1.1299435028248588E-2</v>
      </c>
      <c r="N147" s="37">
        <f t="shared" si="34"/>
        <v>-9.0025277346729923E-3</v>
      </c>
      <c r="O147" s="37">
        <f t="shared" si="34"/>
        <v>7.6325667327096511E-3</v>
      </c>
      <c r="P147">
        <v>8.1330149675230085E-2</v>
      </c>
      <c r="Q147">
        <v>-2.3951557828561736</v>
      </c>
      <c r="R147" s="42">
        <v>5.3341331187195268E-3</v>
      </c>
      <c r="S147" s="42">
        <v>6.1760742389761697E-3</v>
      </c>
      <c r="T147" s="43">
        <f t="shared" si="39"/>
        <v>8.128212899388837E-2</v>
      </c>
      <c r="U147" s="43">
        <f t="shared" si="39"/>
        <v>-2.3951086435573985</v>
      </c>
      <c r="V147" s="43">
        <f t="shared" si="33"/>
        <v>-8.128212899388837E-2</v>
      </c>
      <c r="W147" s="43">
        <f t="shared" si="33"/>
        <v>2.3838092085291498</v>
      </c>
      <c r="Y147" s="43"/>
      <c r="Z147" s="43"/>
    </row>
    <row r="148" spans="6:26" x14ac:dyDescent="0.35">
      <c r="H148" s="44">
        <v>8300</v>
      </c>
      <c r="I148" s="44">
        <v>8850</v>
      </c>
      <c r="J148" s="45">
        <v>7172.43</v>
      </c>
      <c r="K148" s="45">
        <v>7177.14</v>
      </c>
      <c r="L148" s="37"/>
      <c r="M148" s="37"/>
      <c r="N148" s="37"/>
      <c r="O148" s="37"/>
      <c r="R148" s="42"/>
      <c r="S148" s="42"/>
      <c r="V148" s="43"/>
      <c r="W148" s="43"/>
      <c r="Y148" s="43"/>
      <c r="Z148" s="43"/>
    </row>
    <row r="149" spans="6:26" x14ac:dyDescent="0.35">
      <c r="I149" s="46"/>
      <c r="J149" s="49"/>
      <c r="K149" s="48"/>
      <c r="L149" s="37"/>
      <c r="M149" s="37"/>
      <c r="N149" s="37"/>
      <c r="O149" s="37"/>
      <c r="P149">
        <f t="shared" si="41"/>
        <v>-4.6684426329752074E-2</v>
      </c>
      <c r="Q149">
        <f t="shared" si="41"/>
        <v>-1.480511594559373</v>
      </c>
      <c r="R149" s="42">
        <f t="shared" ref="R149:S161" si="44">INTERCEPT(L151:L159,N151:N159)</f>
        <v>4.617139520699534E-3</v>
      </c>
      <c r="S149" s="42">
        <f t="shared" si="44"/>
        <v>8.6520390034519742E-4</v>
      </c>
      <c r="V149" s="43"/>
      <c r="W149" s="43"/>
      <c r="Y149" s="43"/>
      <c r="Z149" s="43"/>
    </row>
    <row r="150" spans="6:26" x14ac:dyDescent="0.35">
      <c r="F150" t="s">
        <v>24</v>
      </c>
      <c r="J150" s="49"/>
      <c r="L150" s="37"/>
      <c r="M150" s="37"/>
      <c r="N150" s="37"/>
      <c r="O150" s="37"/>
      <c r="R150" s="42"/>
      <c r="S150" s="42"/>
      <c r="V150" s="43"/>
      <c r="W150" s="43"/>
      <c r="Y150" s="43"/>
      <c r="Z150" s="43"/>
    </row>
    <row r="151" spans="6:26" x14ac:dyDescent="0.35">
      <c r="H151" s="44">
        <v>4450</v>
      </c>
      <c r="I151" s="44">
        <v>4500</v>
      </c>
      <c r="J151" s="45">
        <v>7153.1</v>
      </c>
      <c r="K151" s="45">
        <v>7305.6</v>
      </c>
      <c r="L151" s="37">
        <f t="shared" si="34"/>
        <v>1.366742596810934E-2</v>
      </c>
      <c r="M151" s="37">
        <f t="shared" si="34"/>
        <v>-2.3861171366594359E-2</v>
      </c>
      <c r="N151" s="37">
        <f t="shared" si="34"/>
        <v>-3.5508365849003468E-3</v>
      </c>
      <c r="O151" s="37">
        <f t="shared" si="34"/>
        <v>3.7646670880163427E-3</v>
      </c>
      <c r="P151">
        <v>-4.6684426329752074E-2</v>
      </c>
      <c r="Q151">
        <v>-1.480511594559373</v>
      </c>
      <c r="R151" s="42">
        <v>4.617139520699534E-3</v>
      </c>
      <c r="S151" s="42">
        <v>8.6520390034519742E-4</v>
      </c>
      <c r="T151" s="43">
        <f t="shared" si="39"/>
        <v>-4.6700821037679766E-2</v>
      </c>
      <c r="U151" s="43">
        <f t="shared" si="39"/>
        <v>-1.480508337354725</v>
      </c>
      <c r="V151" s="43">
        <f t="shared" si="33"/>
        <v>6.0368247005789105E-2</v>
      </c>
      <c r="W151" s="43">
        <f t="shared" si="33"/>
        <v>1.4566471659881306</v>
      </c>
      <c r="Y151" s="43">
        <f t="shared" si="43"/>
        <v>0.46184653861252822</v>
      </c>
      <c r="Z151" s="43">
        <f t="shared" si="43"/>
        <v>13.305916188408899</v>
      </c>
    </row>
    <row r="152" spans="6:26" x14ac:dyDescent="0.35">
      <c r="H152" s="44">
        <v>4390</v>
      </c>
      <c r="I152" s="44">
        <v>4610</v>
      </c>
      <c r="J152" s="45">
        <v>7178.59</v>
      </c>
      <c r="K152" s="45">
        <v>7278.2</v>
      </c>
      <c r="L152" s="37">
        <f t="shared" si="34"/>
        <v>1.1520737327188941E-2</v>
      </c>
      <c r="M152" s="37">
        <f t="shared" si="34"/>
        <v>6.5502183406113534E-3</v>
      </c>
      <c r="N152" s="37">
        <f t="shared" si="34"/>
        <v>2.6649868496586957E-3</v>
      </c>
      <c r="O152" s="37">
        <f t="shared" si="34"/>
        <v>-5.4250536356058188E-3</v>
      </c>
      <c r="P152">
        <v>-4.6684426329752074E-2</v>
      </c>
      <c r="Q152">
        <v>-1.480511594559373</v>
      </c>
      <c r="R152" s="42">
        <v>4.617139520699534E-3</v>
      </c>
      <c r="S152" s="42">
        <v>8.6520390034519742E-4</v>
      </c>
      <c r="T152" s="43">
        <f t="shared" si="39"/>
        <v>-4.6672121713646368E-2</v>
      </c>
      <c r="U152" s="43">
        <f t="shared" si="39"/>
        <v>-1.480516288336938</v>
      </c>
      <c r="V152" s="43">
        <f t="shared" si="33"/>
        <v>5.8192859040835307E-2</v>
      </c>
      <c r="W152" s="43">
        <f t="shared" si="33"/>
        <v>1.4870665066775495</v>
      </c>
      <c r="Y152" s="43"/>
      <c r="Z152" s="43"/>
    </row>
    <row r="153" spans="6:26" x14ac:dyDescent="0.35">
      <c r="H153" s="44">
        <v>4340</v>
      </c>
      <c r="I153" s="44">
        <v>4580</v>
      </c>
      <c r="J153" s="45">
        <v>7159.51</v>
      </c>
      <c r="K153" s="45">
        <v>7317.9</v>
      </c>
      <c r="L153" s="37">
        <f t="shared" si="34"/>
        <v>1.8779342723004695E-2</v>
      </c>
      <c r="M153" s="37">
        <f t="shared" si="34"/>
        <v>0</v>
      </c>
      <c r="N153" s="37">
        <f t="shared" si="34"/>
        <v>3.8460028490987612E-3</v>
      </c>
      <c r="O153" s="37">
        <f t="shared" si="34"/>
        <v>8.7449651662562886E-3</v>
      </c>
      <c r="P153">
        <v>-4.6684426329752074E-2</v>
      </c>
      <c r="Q153">
        <v>-1.480511594559373</v>
      </c>
      <c r="R153" s="42">
        <v>4.617139520699534E-3</v>
      </c>
      <c r="S153" s="42">
        <v>8.6520390034519742E-4</v>
      </c>
      <c r="T153" s="43">
        <f t="shared" si="39"/>
        <v>-4.6666668798000778E-2</v>
      </c>
      <c r="U153" s="43">
        <f t="shared" si="39"/>
        <v>-1.4805040283814028</v>
      </c>
      <c r="V153" s="43">
        <f t="shared" si="33"/>
        <v>6.5446011521005473E-2</v>
      </c>
      <c r="W153" s="43">
        <f t="shared" si="33"/>
        <v>1.4805040283814028</v>
      </c>
      <c r="Y153" s="43"/>
      <c r="Z153" s="43"/>
    </row>
    <row r="154" spans="6:26" x14ac:dyDescent="0.35">
      <c r="H154" s="44">
        <v>4260</v>
      </c>
      <c r="I154" s="44">
        <v>4580</v>
      </c>
      <c r="J154" s="45">
        <v>7132.08</v>
      </c>
      <c r="K154" s="45">
        <v>7254.46</v>
      </c>
      <c r="L154" s="37">
        <f t="shared" si="34"/>
        <v>2.352941176470588E-3</v>
      </c>
      <c r="M154" s="37">
        <f t="shared" si="34"/>
        <v>4.3859649122807015E-3</v>
      </c>
      <c r="N154" s="37">
        <f t="shared" si="34"/>
        <v>-4.2185872918214321E-4</v>
      </c>
      <c r="O154" s="37">
        <f t="shared" si="34"/>
        <v>1.6237038673423197E-3</v>
      </c>
      <c r="P154">
        <v>-4.6684426329752074E-2</v>
      </c>
      <c r="Q154">
        <v>-1.480511594559373</v>
      </c>
      <c r="R154" s="42">
        <v>4.617139520699534E-3</v>
      </c>
      <c r="S154" s="42">
        <v>8.6520390034519742E-4</v>
      </c>
      <c r="T154" s="43">
        <f t="shared" si="39"/>
        <v>-4.6686374110362736E-2</v>
      </c>
      <c r="U154" s="43">
        <f t="shared" si="39"/>
        <v>-1.4805101897244539</v>
      </c>
      <c r="V154" s="43">
        <f t="shared" si="33"/>
        <v>4.9039315286833321E-2</v>
      </c>
      <c r="W154" s="43">
        <f t="shared" si="33"/>
        <v>1.4848961546367345</v>
      </c>
      <c r="Y154" s="43"/>
      <c r="Z154" s="43"/>
    </row>
    <row r="155" spans="6:26" x14ac:dyDescent="0.35">
      <c r="H155" s="44">
        <v>4250</v>
      </c>
      <c r="I155" s="44">
        <v>4560</v>
      </c>
      <c r="J155" s="45">
        <v>7135.09</v>
      </c>
      <c r="K155" s="45">
        <v>7242.7</v>
      </c>
      <c r="L155" s="37">
        <f t="shared" si="34"/>
        <v>-4.6838407494145199E-3</v>
      </c>
      <c r="M155" s="37">
        <f t="shared" si="34"/>
        <v>-1.0845986984815618E-2</v>
      </c>
      <c r="N155" s="37">
        <f t="shared" si="34"/>
        <v>-5.4639553182265869E-3</v>
      </c>
      <c r="O155" s="37">
        <f t="shared" si="34"/>
        <v>1.4712267320790228E-3</v>
      </c>
      <c r="P155">
        <v>-4.6684426329752074E-2</v>
      </c>
      <c r="Q155">
        <v>-1.480511594559373</v>
      </c>
      <c r="R155" s="42">
        <v>4.617139520699534E-3</v>
      </c>
      <c r="S155" s="42">
        <v>8.6520390034519742E-4</v>
      </c>
      <c r="T155" s="43">
        <f t="shared" si="39"/>
        <v>-4.6709654173791193E-2</v>
      </c>
      <c r="U155" s="43">
        <f t="shared" si="39"/>
        <v>-1.480510321648266</v>
      </c>
      <c r="V155" s="43">
        <f t="shared" si="33"/>
        <v>4.2025813424376675E-2</v>
      </c>
      <c r="W155" s="43">
        <f t="shared" si="33"/>
        <v>1.4696643346634504</v>
      </c>
      <c r="Y155" s="43"/>
      <c r="Z155" s="43"/>
    </row>
    <row r="156" spans="6:26" x14ac:dyDescent="0.35">
      <c r="H156" s="44">
        <v>4270</v>
      </c>
      <c r="I156" s="44">
        <v>4610</v>
      </c>
      <c r="J156" s="45">
        <v>7174.29</v>
      </c>
      <c r="K156" s="45">
        <v>7232.06</v>
      </c>
      <c r="L156" s="37">
        <f t="shared" si="34"/>
        <v>0</v>
      </c>
      <c r="M156" s="37">
        <f t="shared" si="34"/>
        <v>2.1739130434782609E-3</v>
      </c>
      <c r="N156" s="37">
        <f t="shared" si="34"/>
        <v>-2.8381963970750832E-3</v>
      </c>
      <c r="O156" s="37">
        <f t="shared" si="34"/>
        <v>6.3032576571362036E-3</v>
      </c>
      <c r="P156">
        <v>-4.6684426329752074E-2</v>
      </c>
      <c r="Q156">
        <v>-1.480511594559373</v>
      </c>
      <c r="R156" s="42">
        <v>4.617139520699534E-3</v>
      </c>
      <c r="S156" s="42">
        <v>8.6520390034519742E-4</v>
      </c>
      <c r="T156" s="43">
        <f t="shared" si="39"/>
        <v>-4.6697530678504517E-2</v>
      </c>
      <c r="U156" s="43">
        <f t="shared" si="39"/>
        <v>-1.4805061409562632</v>
      </c>
      <c r="V156" s="43">
        <f t="shared" si="33"/>
        <v>4.6697530678504517E-2</v>
      </c>
      <c r="W156" s="43">
        <f t="shared" si="33"/>
        <v>1.4826800539997416</v>
      </c>
      <c r="Y156" s="43"/>
      <c r="Z156" s="43"/>
    </row>
    <row r="157" spans="6:26" x14ac:dyDescent="0.35">
      <c r="H157" s="44">
        <v>4270</v>
      </c>
      <c r="I157" s="44">
        <v>4600</v>
      </c>
      <c r="J157" s="45">
        <v>7194.71</v>
      </c>
      <c r="K157" s="45">
        <v>7186.76</v>
      </c>
      <c r="L157" s="37">
        <f t="shared" si="34"/>
        <v>-4.662004662004662E-3</v>
      </c>
      <c r="M157" s="37">
        <f t="shared" si="34"/>
        <v>3.1390134529147982E-2</v>
      </c>
      <c r="N157" s="37">
        <f t="shared" si="34"/>
        <v>4.3834484337547351E-3</v>
      </c>
      <c r="O157" s="37">
        <f t="shared" si="34"/>
        <v>-6.4135266101213746E-3</v>
      </c>
      <c r="P157">
        <v>-4.6684426329752074E-2</v>
      </c>
      <c r="Q157">
        <v>-1.480511594559373</v>
      </c>
      <c r="R157" s="42">
        <v>4.617139520699534E-3</v>
      </c>
      <c r="S157" s="42">
        <v>8.6520390034519742E-4</v>
      </c>
      <c r="T157" s="43">
        <f t="shared" si="39"/>
        <v>-4.6664187336751636E-2</v>
      </c>
      <c r="U157" s="43">
        <f t="shared" si="39"/>
        <v>-1.480517143567611</v>
      </c>
      <c r="V157" s="43">
        <f t="shared" si="33"/>
        <v>4.2002182674746973E-2</v>
      </c>
      <c r="W157" s="43">
        <f t="shared" si="33"/>
        <v>1.5119072780967591</v>
      </c>
      <c r="Y157" s="43"/>
      <c r="Z157" s="43"/>
    </row>
    <row r="158" spans="6:26" x14ac:dyDescent="0.35">
      <c r="H158" s="44">
        <v>4290</v>
      </c>
      <c r="I158" s="44">
        <v>4460</v>
      </c>
      <c r="J158" s="45">
        <v>7163.31</v>
      </c>
      <c r="K158" s="45">
        <v>7233.15</v>
      </c>
      <c r="L158" s="37">
        <f t="shared" si="34"/>
        <v>-2.3255813953488372E-3</v>
      </c>
      <c r="M158" s="37">
        <f t="shared" si="34"/>
        <v>-2.1929824561403508E-2</v>
      </c>
      <c r="N158" s="37">
        <f t="shared" si="34"/>
        <v>7.8012228715817035E-3</v>
      </c>
      <c r="O158" s="37">
        <f t="shared" si="34"/>
        <v>1.7007931503661039E-4</v>
      </c>
      <c r="P158">
        <v>-4.6684426329752074E-2</v>
      </c>
      <c r="Q158">
        <v>-1.480511594559373</v>
      </c>
      <c r="R158" s="42">
        <v>4.617139520699534E-3</v>
      </c>
      <c r="S158" s="42">
        <v>8.6520390034519742E-4</v>
      </c>
      <c r="T158" s="43">
        <f t="shared" si="39"/>
        <v>-4.6648406995321912E-2</v>
      </c>
      <c r="U158" s="43">
        <f t="shared" si="39"/>
        <v>-1.4805114474060863</v>
      </c>
      <c r="V158" s="43">
        <f t="shared" si="33"/>
        <v>4.4322825599973074E-2</v>
      </c>
      <c r="W158" s="43">
        <f t="shared" si="33"/>
        <v>1.4585816228446828</v>
      </c>
      <c r="Y158" s="43"/>
      <c r="Z158" s="43"/>
    </row>
    <row r="159" spans="6:26" x14ac:dyDescent="0.35">
      <c r="H159" s="44">
        <v>4300</v>
      </c>
      <c r="I159" s="44">
        <v>4560</v>
      </c>
      <c r="J159" s="45">
        <v>7107.86</v>
      </c>
      <c r="K159" s="45">
        <v>7231.92</v>
      </c>
      <c r="L159" s="37">
        <f t="shared" si="34"/>
        <v>7.0257611241217799E-3</v>
      </c>
      <c r="M159" s="37">
        <f t="shared" si="34"/>
        <v>-6.5359477124183009E-3</v>
      </c>
      <c r="N159" s="37">
        <f t="shared" si="34"/>
        <v>-9.0025277346729923E-3</v>
      </c>
      <c r="O159" s="37">
        <f t="shared" si="34"/>
        <v>7.6325667327096511E-3</v>
      </c>
      <c r="P159">
        <v>-4.6684426329752074E-2</v>
      </c>
      <c r="Q159">
        <v>-1.480511594559373</v>
      </c>
      <c r="R159" s="42">
        <v>4.617139520699534E-3</v>
      </c>
      <c r="S159" s="42">
        <v>8.6520390034519742E-4</v>
      </c>
      <c r="T159" s="43">
        <f t="shared" si="39"/>
        <v>-4.6725992256342025E-2</v>
      </c>
      <c r="U159" s="43">
        <f t="shared" si="39"/>
        <v>-1.4805049908328662</v>
      </c>
      <c r="V159" s="43">
        <f t="shared" si="33"/>
        <v>5.3751753380463806E-2</v>
      </c>
      <c r="W159" s="43">
        <f t="shared" si="33"/>
        <v>1.473969043120448</v>
      </c>
      <c r="Y159" s="43"/>
      <c r="Z159" s="43"/>
    </row>
    <row r="160" spans="6:26" x14ac:dyDescent="0.35">
      <c r="H160" s="44">
        <v>4270</v>
      </c>
      <c r="I160" s="44">
        <v>4590</v>
      </c>
      <c r="J160" s="45">
        <v>7172.43</v>
      </c>
      <c r="K160" s="45">
        <v>7177.14</v>
      </c>
      <c r="L160" s="37"/>
      <c r="M160" s="37"/>
      <c r="N160" s="37"/>
      <c r="O160" s="37"/>
      <c r="R160" s="42"/>
      <c r="S160" s="42"/>
      <c r="V160" s="43"/>
      <c r="W160" s="43"/>
      <c r="Y160" s="43"/>
      <c r="Z160" s="43"/>
    </row>
    <row r="161" spans="6:26" x14ac:dyDescent="0.35">
      <c r="J161" s="49"/>
      <c r="K161" s="48"/>
      <c r="L161" s="37"/>
      <c r="M161" s="37"/>
      <c r="N161" s="37"/>
      <c r="O161" s="37"/>
      <c r="P161">
        <f t="shared" ref="P161:Q161" si="45">SLOPE(L163:L171,N163:N171)</f>
        <v>-0.17024406750713739</v>
      </c>
      <c r="Q161">
        <f t="shared" si="45"/>
        <v>-2.9088319943875547</v>
      </c>
      <c r="R161" s="42">
        <f t="shared" si="44"/>
        <v>3.2916942791891813E-3</v>
      </c>
      <c r="S161" s="42">
        <f t="shared" si="44"/>
        <v>6.3399315077447595E-3</v>
      </c>
      <c r="V161" s="43"/>
      <c r="W161" s="43"/>
      <c r="Y161" s="43"/>
      <c r="Z161" s="43"/>
    </row>
    <row r="162" spans="6:26" x14ac:dyDescent="0.35">
      <c r="F162" t="s">
        <v>26</v>
      </c>
      <c r="G162" s="46"/>
      <c r="J162" s="47"/>
      <c r="L162" s="37"/>
      <c r="M162" s="37"/>
      <c r="N162" s="37"/>
      <c r="O162" s="37"/>
      <c r="R162" s="42"/>
      <c r="S162" s="42"/>
      <c r="V162" s="43"/>
      <c r="W162" s="43"/>
      <c r="Y162" s="43"/>
      <c r="Z162" s="43"/>
    </row>
    <row r="163" spans="6:26" x14ac:dyDescent="0.35">
      <c r="H163" s="44">
        <v>1545</v>
      </c>
      <c r="I163" s="44">
        <v>1575</v>
      </c>
      <c r="J163" s="45">
        <v>7153.1</v>
      </c>
      <c r="K163" s="45">
        <v>7305.6</v>
      </c>
      <c r="L163" s="37">
        <f t="shared" si="34"/>
        <v>0</v>
      </c>
      <c r="M163" s="37">
        <f t="shared" si="34"/>
        <v>-1.8691588785046728E-2</v>
      </c>
      <c r="N163" s="37">
        <f t="shared" si="34"/>
        <v>-3.5508365849003468E-3</v>
      </c>
      <c r="O163" s="37">
        <f t="shared" si="34"/>
        <v>3.7646670880163427E-3</v>
      </c>
      <c r="P163">
        <v>-0.17024406750713739</v>
      </c>
      <c r="Q163">
        <v>-2.9088319943875547</v>
      </c>
      <c r="R163" s="42">
        <v>3.2916942791891813E-3</v>
      </c>
      <c r="S163" s="42">
        <v>6.3399315077447595E-3</v>
      </c>
      <c r="T163" s="43">
        <f t="shared" si="39"/>
        <v>-0.17025575577561025</v>
      </c>
      <c r="U163" s="43">
        <f t="shared" si="39"/>
        <v>-2.908808126656067</v>
      </c>
      <c r="V163" s="43">
        <f t="shared" si="33"/>
        <v>0.17025575577561025</v>
      </c>
      <c r="W163" s="43">
        <f t="shared" si="33"/>
        <v>2.8901165378710205</v>
      </c>
      <c r="Y163" s="43">
        <f t="shared" ref="Y163:Z175" si="46">SUM(V163:V171)</f>
        <v>1.5622698757409885</v>
      </c>
      <c r="Z163" s="43">
        <f t="shared" si="46"/>
        <v>26.184447711815682</v>
      </c>
    </row>
    <row r="164" spans="6:26" x14ac:dyDescent="0.35">
      <c r="H164" s="44">
        <v>1545</v>
      </c>
      <c r="I164" s="44">
        <v>1605</v>
      </c>
      <c r="J164" s="45">
        <v>7178.59</v>
      </c>
      <c r="K164" s="45">
        <v>7278.2</v>
      </c>
      <c r="L164" s="37">
        <f t="shared" si="34"/>
        <v>2.6578073089700997E-2</v>
      </c>
      <c r="M164" s="37">
        <f t="shared" si="34"/>
        <v>4.5602605863192182E-2</v>
      </c>
      <c r="N164" s="37">
        <f t="shared" si="34"/>
        <v>2.6649868496586957E-3</v>
      </c>
      <c r="O164" s="37">
        <f t="shared" si="34"/>
        <v>-5.4250536356058188E-3</v>
      </c>
      <c r="P164">
        <v>-0.17024406750713739</v>
      </c>
      <c r="Q164">
        <v>-2.9088319943875547</v>
      </c>
      <c r="R164" s="42">
        <v>3.2916942791891813E-3</v>
      </c>
      <c r="S164" s="42">
        <v>6.3399315077447595E-3</v>
      </c>
      <c r="T164" s="43">
        <f t="shared" si="39"/>
        <v>-0.17023529518517025</v>
      </c>
      <c r="U164" s="43">
        <f t="shared" si="39"/>
        <v>-2.9088663888560302</v>
      </c>
      <c r="V164" s="43">
        <f t="shared" si="33"/>
        <v>0.19681336827487125</v>
      </c>
      <c r="W164" s="43">
        <f t="shared" si="33"/>
        <v>2.9544689947192224</v>
      </c>
      <c r="Y164" s="43"/>
      <c r="Z164" s="43"/>
    </row>
    <row r="165" spans="6:26" x14ac:dyDescent="0.35">
      <c r="H165" s="44">
        <v>1505</v>
      </c>
      <c r="I165" s="44">
        <v>1535</v>
      </c>
      <c r="J165" s="45">
        <v>7159.51</v>
      </c>
      <c r="K165" s="45">
        <v>7317.9</v>
      </c>
      <c r="L165" s="37">
        <f t="shared" si="34"/>
        <v>-3.3112582781456954E-3</v>
      </c>
      <c r="M165" s="37">
        <f t="shared" si="34"/>
        <v>-3.246753246753247E-3</v>
      </c>
      <c r="N165" s="37">
        <f t="shared" si="34"/>
        <v>3.8460028490987612E-3</v>
      </c>
      <c r="O165" s="37">
        <f t="shared" si="34"/>
        <v>8.7449651662562886E-3</v>
      </c>
      <c r="P165">
        <v>-0.17024406750713739</v>
      </c>
      <c r="Q165">
        <v>-2.9088319943875547</v>
      </c>
      <c r="R165" s="42">
        <v>3.2916942791891813E-3</v>
      </c>
      <c r="S165" s="42">
        <v>6.3399315077447595E-3</v>
      </c>
      <c r="T165" s="43">
        <f t="shared" si="39"/>
        <v>-0.17023140764156125</v>
      </c>
      <c r="U165" s="43">
        <f t="shared" si="39"/>
        <v>-2.908776551907363</v>
      </c>
      <c r="V165" s="43">
        <f t="shared" si="33"/>
        <v>0.16692014936341557</v>
      </c>
      <c r="W165" s="43">
        <f t="shared" si="33"/>
        <v>2.9055297986606097</v>
      </c>
      <c r="Y165" s="43"/>
      <c r="Z165" s="43"/>
    </row>
    <row r="166" spans="6:26" x14ac:dyDescent="0.35">
      <c r="H166" s="44">
        <v>1510</v>
      </c>
      <c r="I166" s="44">
        <v>1540</v>
      </c>
      <c r="J166" s="45">
        <v>7132.08</v>
      </c>
      <c r="K166" s="45">
        <v>7254.46</v>
      </c>
      <c r="L166" s="37">
        <f t="shared" si="34"/>
        <v>0</v>
      </c>
      <c r="M166" s="37">
        <f t="shared" si="34"/>
        <v>3.2573289902280132E-3</v>
      </c>
      <c r="N166" s="37">
        <f t="shared" si="34"/>
        <v>-4.2185872918214321E-4</v>
      </c>
      <c r="O166" s="37">
        <f t="shared" si="34"/>
        <v>1.6237038673423197E-3</v>
      </c>
      <c r="P166">
        <v>-0.17024406750713739</v>
      </c>
      <c r="Q166">
        <v>-2.9088319943875547</v>
      </c>
      <c r="R166" s="42">
        <v>3.2916942791891813E-3</v>
      </c>
      <c r="S166" s="42">
        <v>6.3399315077447595E-3</v>
      </c>
      <c r="T166" s="43">
        <f t="shared" si="39"/>
        <v>-0.17024545613710287</v>
      </c>
      <c r="U166" s="43">
        <f t="shared" si="39"/>
        <v>-2.9088217002162469</v>
      </c>
      <c r="V166" s="43">
        <f t="shared" si="33"/>
        <v>0.17024545613710287</v>
      </c>
      <c r="W166" s="43">
        <f t="shared" si="33"/>
        <v>2.9120790292064749</v>
      </c>
      <c r="Y166" s="43"/>
      <c r="Z166" s="43"/>
    </row>
    <row r="167" spans="6:26" x14ac:dyDescent="0.35">
      <c r="H167" s="44">
        <v>1510</v>
      </c>
      <c r="I167" s="44">
        <v>1535</v>
      </c>
      <c r="J167" s="45">
        <v>7135.09</v>
      </c>
      <c r="K167" s="45">
        <v>7242.7</v>
      </c>
      <c r="L167" s="37">
        <f t="shared" si="34"/>
        <v>-6.5789473684210523E-3</v>
      </c>
      <c r="M167" s="37">
        <f t="shared" si="34"/>
        <v>-2.2292993630573247E-2</v>
      </c>
      <c r="N167" s="37">
        <f t="shared" si="34"/>
        <v>-5.4639553182265869E-3</v>
      </c>
      <c r="O167" s="37">
        <f t="shared" si="34"/>
        <v>1.4712267320790228E-3</v>
      </c>
      <c r="P167">
        <v>-0.17024406750713739</v>
      </c>
      <c r="Q167">
        <v>-2.9088319943875547</v>
      </c>
      <c r="R167" s="42">
        <v>3.2916942791891813E-3</v>
      </c>
      <c r="S167" s="42">
        <v>6.3399315077447595E-3</v>
      </c>
      <c r="T167" s="43">
        <f t="shared" si="39"/>
        <v>-0.17026205317760013</v>
      </c>
      <c r="U167" s="43">
        <f t="shared" si="39"/>
        <v>-2.908822666910841</v>
      </c>
      <c r="V167" s="43">
        <f t="shared" si="33"/>
        <v>0.16368310580917908</v>
      </c>
      <c r="W167" s="43">
        <f t="shared" si="33"/>
        <v>2.8865296732802679</v>
      </c>
      <c r="Y167" s="43"/>
      <c r="Z167" s="43"/>
    </row>
    <row r="168" spans="6:26" x14ac:dyDescent="0.35">
      <c r="H168" s="44">
        <v>1520</v>
      </c>
      <c r="I168" s="44">
        <v>1570</v>
      </c>
      <c r="J168" s="45">
        <v>7174.29</v>
      </c>
      <c r="K168" s="45">
        <v>7232.06</v>
      </c>
      <c r="L168" s="37">
        <f t="shared" si="34"/>
        <v>0</v>
      </c>
      <c r="M168" s="37">
        <f t="shared" si="34"/>
        <v>-6.3291139240506328E-3</v>
      </c>
      <c r="N168" s="37">
        <f t="shared" si="34"/>
        <v>-2.8381963970750832E-3</v>
      </c>
      <c r="O168" s="37">
        <f t="shared" si="34"/>
        <v>6.3032576571362036E-3</v>
      </c>
      <c r="P168">
        <v>-0.17024406750713739</v>
      </c>
      <c r="Q168">
        <v>-2.9088319943875547</v>
      </c>
      <c r="R168" s="42">
        <v>3.2916942791891813E-3</v>
      </c>
      <c r="S168" s="42">
        <v>6.3399315077447595E-3</v>
      </c>
      <c r="T168" s="43">
        <f t="shared" si="39"/>
        <v>-0.17025340998198085</v>
      </c>
      <c r="U168" s="43">
        <f t="shared" si="39"/>
        <v>-2.9087920321657328</v>
      </c>
      <c r="V168" s="43">
        <f t="shared" si="33"/>
        <v>0.17025340998198085</v>
      </c>
      <c r="W168" s="43">
        <f t="shared" si="33"/>
        <v>2.9024629182416821</v>
      </c>
      <c r="Y168" s="43"/>
      <c r="Z168" s="43"/>
    </row>
    <row r="169" spans="6:26" x14ac:dyDescent="0.35">
      <c r="H169" s="44">
        <v>1520</v>
      </c>
      <c r="I169" s="44">
        <v>1580</v>
      </c>
      <c r="J169" s="45">
        <v>7194.71</v>
      </c>
      <c r="K169" s="45">
        <v>7186.76</v>
      </c>
      <c r="L169" s="37">
        <f t="shared" si="34"/>
        <v>6.6225165562913907E-3</v>
      </c>
      <c r="M169" s="37">
        <f t="shared" si="34"/>
        <v>2.5974025974025976E-2</v>
      </c>
      <c r="N169" s="37">
        <f t="shared" si="34"/>
        <v>4.3834484337547351E-3</v>
      </c>
      <c r="O169" s="37">
        <f t="shared" si="34"/>
        <v>-6.4135266101213746E-3</v>
      </c>
      <c r="P169">
        <v>-0.17024406750713739</v>
      </c>
      <c r="Q169">
        <v>-2.9088319943875547</v>
      </c>
      <c r="R169" s="42">
        <v>3.2916942791891813E-3</v>
      </c>
      <c r="S169" s="42">
        <v>6.3399315077447595E-3</v>
      </c>
      <c r="T169" s="43">
        <f t="shared" si="39"/>
        <v>-0.17022963853500486</v>
      </c>
      <c r="U169" s="43">
        <f t="shared" si="39"/>
        <v>-2.9088726557069862</v>
      </c>
      <c r="V169" s="43">
        <f t="shared" ref="V169:W230" si="47">L169-T169</f>
        <v>0.17685215509129626</v>
      </c>
      <c r="W169" s="43">
        <f t="shared" si="47"/>
        <v>2.9348466816810119</v>
      </c>
      <c r="Y169" s="43"/>
      <c r="Z169" s="43"/>
    </row>
    <row r="170" spans="6:26" x14ac:dyDescent="0.35">
      <c r="H170" s="44">
        <v>1510</v>
      </c>
      <c r="I170" s="44">
        <v>1540</v>
      </c>
      <c r="J170" s="45">
        <v>7163.31</v>
      </c>
      <c r="K170" s="45">
        <v>7233.15</v>
      </c>
      <c r="L170" s="37">
        <f t="shared" si="34"/>
        <v>-6.5789473684210523E-3</v>
      </c>
      <c r="M170" s="37">
        <f t="shared" si="34"/>
        <v>-9.6463022508038593E-3</v>
      </c>
      <c r="N170" s="37">
        <f t="shared" si="34"/>
        <v>7.8012228715817035E-3</v>
      </c>
      <c r="O170" s="37">
        <f t="shared" si="34"/>
        <v>1.7007931503661039E-4</v>
      </c>
      <c r="P170">
        <v>-0.17024406750713739</v>
      </c>
      <c r="Q170">
        <v>-2.9088319943875547</v>
      </c>
      <c r="R170" s="42">
        <v>3.2916942791891813E-3</v>
      </c>
      <c r="S170" s="42">
        <v>6.3399315077447595E-3</v>
      </c>
      <c r="T170" s="43">
        <f t="shared" si="39"/>
        <v>-0.17021838826644031</v>
      </c>
      <c r="U170" s="43">
        <f t="shared" si="39"/>
        <v>-2.9088309160963464</v>
      </c>
      <c r="V170" s="43">
        <f t="shared" si="47"/>
        <v>0.16363944089801927</v>
      </c>
      <c r="W170" s="43">
        <f t="shared" si="47"/>
        <v>2.8991846138455424</v>
      </c>
      <c r="Y170" s="43"/>
      <c r="Z170" s="43"/>
    </row>
    <row r="171" spans="6:26" x14ac:dyDescent="0.35">
      <c r="H171" s="44">
        <v>1520</v>
      </c>
      <c r="I171" s="44">
        <v>1555</v>
      </c>
      <c r="J171" s="45">
        <v>7107.86</v>
      </c>
      <c r="K171" s="45">
        <v>7231.92</v>
      </c>
      <c r="L171" s="37">
        <f t="shared" si="34"/>
        <v>1.3333333333333334E-2</v>
      </c>
      <c r="M171" s="37">
        <f t="shared" si="34"/>
        <v>-9.5541401273885346E-3</v>
      </c>
      <c r="N171" s="37">
        <f t="shared" si="34"/>
        <v>-9.0025277346729923E-3</v>
      </c>
      <c r="O171" s="37">
        <f t="shared" si="34"/>
        <v>7.6325667327096511E-3</v>
      </c>
      <c r="P171">
        <v>-0.17024406750713739</v>
      </c>
      <c r="Q171">
        <v>-2.9088319943875547</v>
      </c>
      <c r="R171" s="42">
        <v>3.2916942791891813E-3</v>
      </c>
      <c r="S171" s="42">
        <v>6.3399315077447595E-3</v>
      </c>
      <c r="T171" s="43">
        <f t="shared" si="39"/>
        <v>-0.17027370107617984</v>
      </c>
      <c r="U171" s="43">
        <f t="shared" si="39"/>
        <v>-2.9087836044372408</v>
      </c>
      <c r="V171" s="43">
        <f t="shared" si="47"/>
        <v>0.18360703440951318</v>
      </c>
      <c r="W171" s="43">
        <f t="shared" si="47"/>
        <v>2.8992294643098524</v>
      </c>
      <c r="Y171" s="43"/>
      <c r="Z171" s="43"/>
    </row>
    <row r="172" spans="6:26" x14ac:dyDescent="0.35">
      <c r="H172" s="44">
        <v>1500</v>
      </c>
      <c r="I172" s="44">
        <v>1570</v>
      </c>
      <c r="J172" s="45">
        <v>7172.43</v>
      </c>
      <c r="K172" s="45">
        <v>7177.14</v>
      </c>
      <c r="L172" s="37"/>
      <c r="M172" s="37"/>
      <c r="N172" s="37"/>
      <c r="O172" s="37"/>
      <c r="R172" s="42"/>
      <c r="S172" s="42"/>
      <c r="V172" s="43"/>
      <c r="W172" s="43"/>
      <c r="Y172" s="43"/>
      <c r="Z172" s="43"/>
    </row>
    <row r="173" spans="6:26" x14ac:dyDescent="0.35">
      <c r="I173" s="46"/>
      <c r="J173" s="49"/>
      <c r="K173" s="48"/>
      <c r="L173" s="37"/>
      <c r="M173" s="37"/>
      <c r="N173" s="37"/>
      <c r="O173" s="37"/>
      <c r="P173">
        <f t="shared" ref="P173:Q173" si="48">SLOPE(L175:L183,N175:N183)</f>
        <v>0.95796708619348048</v>
      </c>
      <c r="Q173">
        <f t="shared" si="48"/>
        <v>2.7082471240114834</v>
      </c>
      <c r="R173" s="42">
        <f t="shared" ref="R173:S173" si="49">INTERCEPT(L175:L183,N175:N183)</f>
        <v>6.0860863041867809E-3</v>
      </c>
      <c r="S173" s="42">
        <f t="shared" si="49"/>
        <v>1.0561806843227441E-2</v>
      </c>
      <c r="V173" s="43"/>
      <c r="W173" s="43"/>
      <c r="Y173" s="43"/>
      <c r="Z173" s="43"/>
    </row>
    <row r="174" spans="6:26" x14ac:dyDescent="0.35">
      <c r="F174" t="s">
        <v>28</v>
      </c>
      <c r="I174" s="44"/>
      <c r="J174" s="49"/>
      <c r="K174" s="31"/>
      <c r="L174" s="37"/>
      <c r="M174" s="37"/>
      <c r="N174" s="37"/>
      <c r="O174" s="37"/>
      <c r="R174" s="42"/>
      <c r="S174" s="42"/>
      <c r="V174" s="43"/>
      <c r="W174" s="43"/>
      <c r="Y174" s="43"/>
      <c r="Z174" s="43"/>
    </row>
    <row r="175" spans="6:26" x14ac:dyDescent="0.35">
      <c r="H175" s="44">
        <v>158</v>
      </c>
      <c r="I175" s="44">
        <v>179</v>
      </c>
      <c r="J175" s="45">
        <v>7153.1</v>
      </c>
      <c r="K175" s="45">
        <v>7305.6</v>
      </c>
      <c r="L175" s="37">
        <f t="shared" ref="L175:O238" si="50">(H175-H176)/H176</f>
        <v>0</v>
      </c>
      <c r="M175" s="37">
        <f t="shared" si="50"/>
        <v>-1.6483516483516484E-2</v>
      </c>
      <c r="N175" s="37">
        <f t="shared" si="50"/>
        <v>-3.5508365849003468E-3</v>
      </c>
      <c r="O175" s="37">
        <f t="shared" si="50"/>
        <v>3.7646670880163427E-3</v>
      </c>
      <c r="P175">
        <v>0.95796708619348048</v>
      </c>
      <c r="Q175">
        <v>2.7082471240114834</v>
      </c>
      <c r="R175" s="42">
        <v>6.0860863041867809E-3</v>
      </c>
      <c r="S175" s="42">
        <v>1.0561806843227441E-2</v>
      </c>
      <c r="T175" s="43">
        <f t="shared" si="39"/>
        <v>0.95794547549557274</v>
      </c>
      <c r="U175" s="43">
        <f t="shared" si="39"/>
        <v>2.7082868856980959</v>
      </c>
      <c r="V175" s="43">
        <f t="shared" si="47"/>
        <v>-0.95794547549557274</v>
      </c>
      <c r="W175" s="43">
        <f t="shared" si="47"/>
        <v>-2.7247704021816124</v>
      </c>
      <c r="Y175" s="43">
        <f t="shared" si="46"/>
        <v>-8.5693864832789046</v>
      </c>
      <c r="Z175" s="43">
        <f t="shared" si="46"/>
        <v>-24.230955129218032</v>
      </c>
    </row>
    <row r="176" spans="6:26" x14ac:dyDescent="0.35">
      <c r="H176" s="44">
        <v>158</v>
      </c>
      <c r="I176" s="44">
        <v>182</v>
      </c>
      <c r="J176" s="45">
        <v>7178.59</v>
      </c>
      <c r="K176" s="45">
        <v>7278.2</v>
      </c>
      <c r="L176" s="37">
        <f t="shared" si="50"/>
        <v>1.282051282051282E-2</v>
      </c>
      <c r="M176" s="37">
        <f t="shared" si="50"/>
        <v>-1.0869565217391304E-2</v>
      </c>
      <c r="N176" s="37">
        <f t="shared" si="50"/>
        <v>2.6649868496586957E-3</v>
      </c>
      <c r="O176" s="37">
        <f t="shared" si="50"/>
        <v>-5.4250536356058188E-3</v>
      </c>
      <c r="P176">
        <v>0.95796708619348048</v>
      </c>
      <c r="Q176">
        <v>2.7082471240114834</v>
      </c>
      <c r="R176" s="42">
        <v>6.0860863041867809E-3</v>
      </c>
      <c r="S176" s="42">
        <v>1.0561806843227441E-2</v>
      </c>
      <c r="T176" s="43">
        <f t="shared" si="39"/>
        <v>0.95798330553344702</v>
      </c>
      <c r="U176" s="43">
        <f t="shared" si="39"/>
        <v>2.70818982564287</v>
      </c>
      <c r="V176" s="43">
        <f t="shared" si="47"/>
        <v>-0.94516279271293424</v>
      </c>
      <c r="W176" s="43">
        <f t="shared" si="47"/>
        <v>-2.7190593908602612</v>
      </c>
      <c r="Y176" s="43"/>
      <c r="Z176" s="43"/>
    </row>
    <row r="177" spans="6:26" x14ac:dyDescent="0.35">
      <c r="H177" s="44">
        <v>156</v>
      </c>
      <c r="I177" s="44">
        <v>184</v>
      </c>
      <c r="J177" s="45">
        <v>7159.51</v>
      </c>
      <c r="K177" s="45">
        <v>7317.9</v>
      </c>
      <c r="L177" s="37">
        <f t="shared" si="50"/>
        <v>6.4516129032258064E-3</v>
      </c>
      <c r="M177" s="37">
        <f t="shared" si="50"/>
        <v>2.7932960893854747E-2</v>
      </c>
      <c r="N177" s="37">
        <f t="shared" si="50"/>
        <v>3.8460028490987612E-3</v>
      </c>
      <c r="O177" s="37">
        <f t="shared" si="50"/>
        <v>8.7449651662562886E-3</v>
      </c>
      <c r="P177">
        <v>0.95796708619348048</v>
      </c>
      <c r="Q177">
        <v>2.7082471240114834</v>
      </c>
      <c r="R177" s="42">
        <v>6.0860863041867809E-3</v>
      </c>
      <c r="S177" s="42">
        <v>1.0561806843227441E-2</v>
      </c>
      <c r="T177" s="43">
        <f t="shared" si="39"/>
        <v>0.95799049329874619</v>
      </c>
      <c r="U177" s="43">
        <f t="shared" si="39"/>
        <v>2.7083394866444199</v>
      </c>
      <c r="V177" s="43">
        <f t="shared" si="47"/>
        <v>-0.95153888039552037</v>
      </c>
      <c r="W177" s="43">
        <f t="shared" si="47"/>
        <v>-2.6804065257505654</v>
      </c>
      <c r="Y177" s="43"/>
      <c r="Z177" s="43"/>
    </row>
    <row r="178" spans="6:26" x14ac:dyDescent="0.35">
      <c r="H178" s="44">
        <v>155</v>
      </c>
      <c r="I178" s="44">
        <v>179</v>
      </c>
      <c r="J178" s="45">
        <v>7132.08</v>
      </c>
      <c r="K178" s="45">
        <v>7254.46</v>
      </c>
      <c r="L178" s="37">
        <f t="shared" si="50"/>
        <v>0</v>
      </c>
      <c r="M178" s="37">
        <f t="shared" si="50"/>
        <v>-1.1049723756906077E-2</v>
      </c>
      <c r="N178" s="37">
        <f t="shared" si="50"/>
        <v>-4.2185872918214321E-4</v>
      </c>
      <c r="O178" s="37">
        <f t="shared" si="50"/>
        <v>1.6237038673423197E-3</v>
      </c>
      <c r="P178">
        <v>0.95796708619348048</v>
      </c>
      <c r="Q178">
        <v>2.7082471240114834</v>
      </c>
      <c r="R178" s="42">
        <v>6.0860863041867809E-3</v>
      </c>
      <c r="S178" s="42">
        <v>1.0561806843227441E-2</v>
      </c>
      <c r="T178" s="43">
        <f t="shared" si="39"/>
        <v>0.95796451872484645</v>
      </c>
      <c r="U178" s="43">
        <f t="shared" si="39"/>
        <v>2.7082642732581008</v>
      </c>
      <c r="V178" s="43">
        <f t="shared" si="47"/>
        <v>-0.95796451872484645</v>
      </c>
      <c r="W178" s="43">
        <f t="shared" si="47"/>
        <v>-2.7193139970150071</v>
      </c>
      <c r="Y178" s="43"/>
      <c r="Z178" s="43"/>
    </row>
    <row r="179" spans="6:26" x14ac:dyDescent="0.35">
      <c r="H179" s="44">
        <v>155</v>
      </c>
      <c r="I179" s="44">
        <v>181</v>
      </c>
      <c r="J179" s="45">
        <v>7135.09</v>
      </c>
      <c r="K179" s="45">
        <v>7242.7</v>
      </c>
      <c r="L179" s="37">
        <f t="shared" si="50"/>
        <v>6.4935064935064939E-3</v>
      </c>
      <c r="M179" s="37">
        <f t="shared" si="50"/>
        <v>4.0229885057471264E-2</v>
      </c>
      <c r="N179" s="37">
        <f t="shared" si="50"/>
        <v>-5.4639553182265869E-3</v>
      </c>
      <c r="O179" s="37">
        <f t="shared" si="50"/>
        <v>1.4712267320790228E-3</v>
      </c>
      <c r="P179">
        <v>0.95796708619348048</v>
      </c>
      <c r="Q179">
        <v>2.7082471240114834</v>
      </c>
      <c r="R179" s="42">
        <v>6.0860863041867809E-3</v>
      </c>
      <c r="S179" s="42">
        <v>1.0561806843227441E-2</v>
      </c>
      <c r="T179" s="43">
        <f t="shared" si="39"/>
        <v>0.9579338320898515</v>
      </c>
      <c r="U179" s="43">
        <f t="shared" si="39"/>
        <v>2.7082626628240503</v>
      </c>
      <c r="V179" s="43">
        <f t="shared" si="47"/>
        <v>-0.95144032559634506</v>
      </c>
      <c r="W179" s="43">
        <f t="shared" si="47"/>
        <v>-2.6680327777665789</v>
      </c>
      <c r="Y179" s="43"/>
      <c r="Z179" s="43"/>
    </row>
    <row r="180" spans="6:26" x14ac:dyDescent="0.35">
      <c r="H180" s="44">
        <v>154</v>
      </c>
      <c r="I180" s="44">
        <v>174</v>
      </c>
      <c r="J180" s="45">
        <v>7174.29</v>
      </c>
      <c r="K180" s="45">
        <v>7232.06</v>
      </c>
      <c r="L180" s="37">
        <f t="shared" si="50"/>
        <v>0</v>
      </c>
      <c r="M180" s="37">
        <f t="shared" si="50"/>
        <v>0</v>
      </c>
      <c r="N180" s="37">
        <f t="shared" si="50"/>
        <v>-2.8381963970750832E-3</v>
      </c>
      <c r="O180" s="37">
        <f t="shared" si="50"/>
        <v>6.3032576571362036E-3</v>
      </c>
      <c r="P180">
        <v>0.95796708619348048</v>
      </c>
      <c r="Q180">
        <v>2.7082471240114834</v>
      </c>
      <c r="R180" s="42">
        <v>6.0860863041867809E-3</v>
      </c>
      <c r="S180" s="42">
        <v>1.0561806843227441E-2</v>
      </c>
      <c r="T180" s="43">
        <f t="shared" si="39"/>
        <v>0.95794981268525969</v>
      </c>
      <c r="U180" s="43">
        <f t="shared" si="39"/>
        <v>2.7083136978013411</v>
      </c>
      <c r="V180" s="43">
        <f t="shared" si="47"/>
        <v>-0.95794981268525969</v>
      </c>
      <c r="W180" s="43">
        <f t="shared" si="47"/>
        <v>-2.7083136978013411</v>
      </c>
      <c r="Y180" s="43"/>
      <c r="Z180" s="43"/>
    </row>
    <row r="181" spans="6:26" x14ac:dyDescent="0.35">
      <c r="H181" s="44">
        <v>154</v>
      </c>
      <c r="I181" s="44">
        <v>174</v>
      </c>
      <c r="J181" s="45">
        <v>7194.71</v>
      </c>
      <c r="K181" s="45">
        <v>7186.76</v>
      </c>
      <c r="L181" s="37">
        <f t="shared" si="50"/>
        <v>6.5359477124183009E-3</v>
      </c>
      <c r="M181" s="37">
        <f t="shared" si="50"/>
        <v>1.7543859649122806E-2</v>
      </c>
      <c r="N181" s="37">
        <f t="shared" si="50"/>
        <v>4.3834484337547351E-3</v>
      </c>
      <c r="O181" s="37">
        <f t="shared" si="50"/>
        <v>-6.4135266101213746E-3</v>
      </c>
      <c r="P181">
        <v>0.95796708619348048</v>
      </c>
      <c r="Q181">
        <v>2.7082471240114834</v>
      </c>
      <c r="R181" s="42">
        <v>6.0860863041867809E-3</v>
      </c>
      <c r="S181" s="42">
        <v>1.0561806843227441E-2</v>
      </c>
      <c r="T181" s="43">
        <f t="shared" si="39"/>
        <v>0.95799376423895821</v>
      </c>
      <c r="U181" s="43">
        <f t="shared" si="39"/>
        <v>2.7081793855822434</v>
      </c>
      <c r="V181" s="43">
        <f t="shared" si="47"/>
        <v>-0.95145781652653993</v>
      </c>
      <c r="W181" s="43">
        <f t="shared" si="47"/>
        <v>-2.6906355259331205</v>
      </c>
      <c r="Y181" s="43"/>
      <c r="Z181" s="43"/>
    </row>
    <row r="182" spans="6:26" x14ac:dyDescent="0.35">
      <c r="H182" s="44">
        <v>153</v>
      </c>
      <c r="I182" s="44">
        <v>171</v>
      </c>
      <c r="J182" s="45">
        <v>7163.31</v>
      </c>
      <c r="K182" s="45">
        <v>7233.15</v>
      </c>
      <c r="L182" s="37">
        <f t="shared" si="50"/>
        <v>0.02</v>
      </c>
      <c r="M182" s="37">
        <f t="shared" si="50"/>
        <v>0</v>
      </c>
      <c r="N182" s="37">
        <f t="shared" si="50"/>
        <v>7.8012228715817035E-3</v>
      </c>
      <c r="O182" s="37">
        <f t="shared" si="50"/>
        <v>1.7007931503661039E-4</v>
      </c>
      <c r="P182">
        <v>0.95796708619348048</v>
      </c>
      <c r="Q182">
        <v>2.7082471240114834</v>
      </c>
      <c r="R182" s="42">
        <v>6.0860863041867809E-3</v>
      </c>
      <c r="S182" s="42">
        <v>1.0561806843227441E-2</v>
      </c>
      <c r="T182" s="43">
        <f t="shared" si="39"/>
        <v>0.95801456510915517</v>
      </c>
      <c r="U182" s="43">
        <f t="shared" si="39"/>
        <v>2.7082489203563567</v>
      </c>
      <c r="V182" s="43">
        <f t="shared" si="47"/>
        <v>-0.93801456510915515</v>
      </c>
      <c r="W182" s="43">
        <f t="shared" si="47"/>
        <v>-2.7082489203563567</v>
      </c>
      <c r="Y182" s="43"/>
      <c r="Z182" s="43"/>
    </row>
    <row r="183" spans="6:26" x14ac:dyDescent="0.35">
      <c r="H183" s="44">
        <v>150</v>
      </c>
      <c r="I183" s="44">
        <v>171</v>
      </c>
      <c r="J183" s="45">
        <v>7107.86</v>
      </c>
      <c r="K183" s="45">
        <v>7231.92</v>
      </c>
      <c r="L183" s="37">
        <f t="shared" si="50"/>
        <v>0</v>
      </c>
      <c r="M183" s="37">
        <f t="shared" si="50"/>
        <v>9.6153846153846159E-2</v>
      </c>
      <c r="N183" s="37">
        <f t="shared" si="50"/>
        <v>-9.0025277346729923E-3</v>
      </c>
      <c r="O183" s="37">
        <f t="shared" si="50"/>
        <v>7.6325667327096511E-3</v>
      </c>
      <c r="P183">
        <v>0.95796708619348048</v>
      </c>
      <c r="Q183">
        <v>2.7082471240114834</v>
      </c>
      <c r="R183" s="42">
        <v>6.0860863041867809E-3</v>
      </c>
      <c r="S183" s="42">
        <v>1.0561806843227441E-2</v>
      </c>
      <c r="T183" s="43">
        <f t="shared" si="39"/>
        <v>0.95791229603273143</v>
      </c>
      <c r="U183" s="43">
        <f t="shared" si="39"/>
        <v>2.7083277377070325</v>
      </c>
      <c r="V183" s="43">
        <f t="shared" si="47"/>
        <v>-0.95791229603273143</v>
      </c>
      <c r="W183" s="43">
        <f t="shared" si="47"/>
        <v>-2.6121738915531862</v>
      </c>
      <c r="Y183" s="43"/>
      <c r="Z183" s="43"/>
    </row>
    <row r="184" spans="6:26" x14ac:dyDescent="0.35">
      <c r="H184" s="44">
        <v>150</v>
      </c>
      <c r="I184" s="44">
        <v>156</v>
      </c>
      <c r="J184" s="45">
        <v>7172.43</v>
      </c>
      <c r="K184" s="45">
        <v>7177.14</v>
      </c>
      <c r="L184" s="37"/>
      <c r="M184" s="37"/>
      <c r="N184" s="37"/>
      <c r="O184" s="37"/>
      <c r="R184" s="42"/>
      <c r="S184" s="42"/>
      <c r="V184" s="43"/>
      <c r="W184" s="43"/>
      <c r="Y184" s="43"/>
      <c r="Z184" s="43"/>
    </row>
    <row r="185" spans="6:26" x14ac:dyDescent="0.35">
      <c r="H185" s="46"/>
      <c r="I185" s="46"/>
      <c r="J185" s="49"/>
      <c r="K185" s="48"/>
      <c r="L185" s="37"/>
      <c r="M185" s="37"/>
      <c r="N185" s="37"/>
      <c r="O185" s="37"/>
      <c r="P185">
        <f t="shared" ref="P185:Q197" si="51">SLOPE(L187:L195,N187:N195)</f>
        <v>-4.3240401424630353</v>
      </c>
      <c r="Q185">
        <f t="shared" si="51"/>
        <v>-1.0187728969519607</v>
      </c>
      <c r="R185" s="42">
        <f t="shared" ref="R185:S185" si="52">INTERCEPT(L187:L195,N187:N195)</f>
        <v>1.9678347584934511E-3</v>
      </c>
      <c r="S185" s="42">
        <f t="shared" si="52"/>
        <v>-1.710117186163429E-3</v>
      </c>
      <c r="V185" s="43"/>
      <c r="W185" s="43"/>
      <c r="Y185" s="43"/>
      <c r="Z185" s="43"/>
    </row>
    <row r="186" spans="6:26" x14ac:dyDescent="0.35">
      <c r="F186" t="s">
        <v>30</v>
      </c>
      <c r="J186" s="49"/>
      <c r="L186" s="37"/>
      <c r="M186" s="37"/>
      <c r="N186" s="37"/>
      <c r="O186" s="37"/>
      <c r="R186" s="42"/>
      <c r="S186" s="42"/>
      <c r="V186" s="43"/>
      <c r="W186" s="43"/>
      <c r="Y186" s="43"/>
      <c r="Z186" s="43"/>
    </row>
    <row r="187" spans="6:26" x14ac:dyDescent="0.35">
      <c r="H187" s="44">
        <v>1180</v>
      </c>
      <c r="I187" s="44">
        <v>1125</v>
      </c>
      <c r="J187" s="45">
        <v>7153.1</v>
      </c>
      <c r="K187" s="45">
        <v>7305.6</v>
      </c>
      <c r="L187" s="37">
        <f t="shared" si="50"/>
        <v>-2.4793388429752067E-2</v>
      </c>
      <c r="M187" s="37">
        <f t="shared" si="50"/>
        <v>0</v>
      </c>
      <c r="N187" s="37">
        <f t="shared" si="50"/>
        <v>-3.5508365849003468E-3</v>
      </c>
      <c r="O187" s="37">
        <f t="shared" si="50"/>
        <v>3.7646670880163427E-3</v>
      </c>
      <c r="P187">
        <v>-4.3240401424630353</v>
      </c>
      <c r="Q187">
        <v>-1.0187728969519607</v>
      </c>
      <c r="R187" s="42">
        <v>1.9678347584934511E-3</v>
      </c>
      <c r="S187" s="42">
        <v>-1.710117186163429E-3</v>
      </c>
      <c r="T187" s="43">
        <f t="shared" si="39"/>
        <v>-4.3240471299226888</v>
      </c>
      <c r="U187" s="43">
        <f t="shared" si="39"/>
        <v>-1.0187793349738481</v>
      </c>
      <c r="V187" s="43">
        <f t="shared" si="47"/>
        <v>4.2992537414929366</v>
      </c>
      <c r="W187" s="43">
        <f t="shared" si="47"/>
        <v>1.0187793349738481</v>
      </c>
      <c r="Y187" s="43">
        <f t="shared" ref="Y187:Z199" si="53">SUM(V187:V195)</f>
        <v>38.945240309314258</v>
      </c>
      <c r="Z187" s="43">
        <f t="shared" si="53"/>
        <v>9.1353881875191707</v>
      </c>
    </row>
    <row r="188" spans="6:26" x14ac:dyDescent="0.35">
      <c r="H188" s="44">
        <v>1210</v>
      </c>
      <c r="I188" s="44">
        <v>1125</v>
      </c>
      <c r="J188" s="45">
        <v>7178.59</v>
      </c>
      <c r="K188" s="45">
        <v>7278.2</v>
      </c>
      <c r="L188" s="37">
        <f t="shared" si="50"/>
        <v>-3.2000000000000001E-2</v>
      </c>
      <c r="M188" s="37">
        <f t="shared" si="50"/>
        <v>-4.4247787610619468E-3</v>
      </c>
      <c r="N188" s="37">
        <f t="shared" si="50"/>
        <v>2.6649868496586957E-3</v>
      </c>
      <c r="O188" s="37">
        <f t="shared" si="50"/>
        <v>-5.4250536356058188E-3</v>
      </c>
      <c r="P188">
        <v>-4.3240401424630353</v>
      </c>
      <c r="Q188">
        <v>-1.0187728969519607</v>
      </c>
      <c r="R188" s="42">
        <v>1.9678347584934511E-3</v>
      </c>
      <c r="S188" s="42">
        <v>-1.710117186163429E-3</v>
      </c>
      <c r="T188" s="43">
        <f t="shared" ref="T188:U251" si="54">P188+(R188*N188)</f>
        <v>-4.3240348982092813</v>
      </c>
      <c r="U188" s="43">
        <f t="shared" si="54"/>
        <v>-1.0187636194745027</v>
      </c>
      <c r="V188" s="43">
        <f t="shared" si="47"/>
        <v>4.2920348982092813</v>
      </c>
      <c r="W188" s="43">
        <f t="shared" si="47"/>
        <v>1.0143388407134408</v>
      </c>
      <c r="Y188" s="43"/>
      <c r="Z188" s="43"/>
    </row>
    <row r="189" spans="6:26" x14ac:dyDescent="0.35">
      <c r="H189" s="44">
        <v>1250</v>
      </c>
      <c r="I189" s="44">
        <v>1130</v>
      </c>
      <c r="J189" s="45">
        <v>7159.51</v>
      </c>
      <c r="K189" s="45">
        <v>7317.9</v>
      </c>
      <c r="L189" s="37">
        <f t="shared" si="50"/>
        <v>3.7344398340248962E-2</v>
      </c>
      <c r="M189" s="37">
        <f t="shared" si="50"/>
        <v>-2.5862068965517241E-2</v>
      </c>
      <c r="N189" s="37">
        <f t="shared" si="50"/>
        <v>3.8460028490987612E-3</v>
      </c>
      <c r="O189" s="37">
        <f t="shared" si="50"/>
        <v>8.7449651662562886E-3</v>
      </c>
      <c r="P189">
        <v>-4.3240401424630353</v>
      </c>
      <c r="Q189">
        <v>-1.0187728969519607</v>
      </c>
      <c r="R189" s="42">
        <v>1.9678347584934511E-3</v>
      </c>
      <c r="S189" s="42">
        <v>-1.710117186163429E-3</v>
      </c>
      <c r="T189" s="43">
        <f t="shared" si="54"/>
        <v>-4.3240325741649475</v>
      </c>
      <c r="U189" s="43">
        <f t="shared" si="54"/>
        <v>-1.018787851867184</v>
      </c>
      <c r="V189" s="43">
        <f t="shared" si="47"/>
        <v>4.3613769725051963</v>
      </c>
      <c r="W189" s="43">
        <f t="shared" si="47"/>
        <v>0.99292578290166678</v>
      </c>
      <c r="Y189" s="43"/>
      <c r="Z189" s="43"/>
    </row>
    <row r="190" spans="6:26" x14ac:dyDescent="0.35">
      <c r="H190" s="44">
        <v>1205</v>
      </c>
      <c r="I190" s="44">
        <v>1160</v>
      </c>
      <c r="J190" s="45">
        <v>7132.08</v>
      </c>
      <c r="K190" s="45">
        <v>7254.46</v>
      </c>
      <c r="L190" s="37">
        <f t="shared" si="50"/>
        <v>4.1666666666666666E-3</v>
      </c>
      <c r="M190" s="37">
        <f t="shared" si="50"/>
        <v>0</v>
      </c>
      <c r="N190" s="37">
        <f t="shared" si="50"/>
        <v>-4.2185872918214321E-4</v>
      </c>
      <c r="O190" s="37">
        <f t="shared" si="50"/>
        <v>1.6237038673423197E-3</v>
      </c>
      <c r="P190">
        <v>-4.3240401424630353</v>
      </c>
      <c r="Q190">
        <v>-1.0187728969519607</v>
      </c>
      <c r="R190" s="42">
        <v>1.9678347584934511E-3</v>
      </c>
      <c r="S190" s="42">
        <v>-1.710117186163429E-3</v>
      </c>
      <c r="T190" s="43">
        <f t="shared" si="54"/>
        <v>-4.3240409726113054</v>
      </c>
      <c r="U190" s="43">
        <f t="shared" si="54"/>
        <v>-1.0187756736758495</v>
      </c>
      <c r="V190" s="43">
        <f t="shared" si="47"/>
        <v>4.3282076392779718</v>
      </c>
      <c r="W190" s="43">
        <f t="shared" si="47"/>
        <v>1.0187756736758495</v>
      </c>
      <c r="Y190" s="43"/>
      <c r="Z190" s="43"/>
    </row>
    <row r="191" spans="6:26" x14ac:dyDescent="0.35">
      <c r="H191" s="44">
        <v>1200</v>
      </c>
      <c r="I191" s="44">
        <v>1160</v>
      </c>
      <c r="J191" s="45">
        <v>7135.09</v>
      </c>
      <c r="K191" s="45">
        <v>7242.7</v>
      </c>
      <c r="L191" s="37">
        <f t="shared" si="50"/>
        <v>-2.0408163265306121E-2</v>
      </c>
      <c r="M191" s="37">
        <f t="shared" si="50"/>
        <v>2.2026431718061675E-2</v>
      </c>
      <c r="N191" s="37">
        <f t="shared" si="50"/>
        <v>-5.4639553182265869E-3</v>
      </c>
      <c r="O191" s="37">
        <f t="shared" si="50"/>
        <v>1.4712267320790228E-3</v>
      </c>
      <c r="P191">
        <v>-4.3240401424630353</v>
      </c>
      <c r="Q191">
        <v>-1.0187728969519607</v>
      </c>
      <c r="R191" s="42">
        <v>1.9678347584934511E-3</v>
      </c>
      <c r="S191" s="42">
        <v>-1.710117186163429E-3</v>
      </c>
      <c r="T191" s="43">
        <f t="shared" si="54"/>
        <v>-4.3240508946242295</v>
      </c>
      <c r="U191" s="43">
        <f t="shared" si="54"/>
        <v>-1.0187754129220801</v>
      </c>
      <c r="V191" s="43">
        <f t="shared" si="47"/>
        <v>4.3036427313589236</v>
      </c>
      <c r="W191" s="43">
        <f t="shared" si="47"/>
        <v>1.0408018446401417</v>
      </c>
      <c r="Y191" s="43"/>
      <c r="Z191" s="43"/>
    </row>
    <row r="192" spans="6:26" x14ac:dyDescent="0.35">
      <c r="H192" s="44">
        <v>1225</v>
      </c>
      <c r="I192" s="44">
        <v>1135</v>
      </c>
      <c r="J192" s="45">
        <v>7174.29</v>
      </c>
      <c r="K192" s="45">
        <v>7232.06</v>
      </c>
      <c r="L192" s="37">
        <f t="shared" si="50"/>
        <v>2.9411764705882353E-2</v>
      </c>
      <c r="M192" s="37">
        <f t="shared" si="50"/>
        <v>4.4247787610619468E-3</v>
      </c>
      <c r="N192" s="37">
        <f t="shared" si="50"/>
        <v>-2.8381963970750832E-3</v>
      </c>
      <c r="O192" s="37">
        <f t="shared" si="50"/>
        <v>6.3032576571362036E-3</v>
      </c>
      <c r="P192">
        <v>-4.3240401424630353</v>
      </c>
      <c r="Q192">
        <v>-1.0187728969519607</v>
      </c>
      <c r="R192" s="42">
        <v>1.9678347584934511E-3</v>
      </c>
      <c r="S192" s="42">
        <v>-1.710117186163429E-3</v>
      </c>
      <c r="T192" s="43">
        <f t="shared" si="54"/>
        <v>-4.324045727564557</v>
      </c>
      <c r="U192" s="43">
        <f t="shared" si="54"/>
        <v>-1.018783676261209</v>
      </c>
      <c r="V192" s="43">
        <f t="shared" si="47"/>
        <v>4.3534574922704392</v>
      </c>
      <c r="W192" s="43">
        <f t="shared" si="47"/>
        <v>1.0232084550222709</v>
      </c>
      <c r="Y192" s="43"/>
      <c r="Z192" s="43"/>
    </row>
    <row r="193" spans="6:26" x14ac:dyDescent="0.35">
      <c r="H193" s="44">
        <v>1190</v>
      </c>
      <c r="I193" s="44">
        <v>1130</v>
      </c>
      <c r="J193" s="45">
        <v>7194.71</v>
      </c>
      <c r="K193" s="45">
        <v>7186.76</v>
      </c>
      <c r="L193" s="37">
        <f t="shared" si="50"/>
        <v>-4.0322580645161289E-2</v>
      </c>
      <c r="M193" s="37">
        <f t="shared" si="50"/>
        <v>1.3452914798206279E-2</v>
      </c>
      <c r="N193" s="37">
        <f t="shared" si="50"/>
        <v>4.3834484337547351E-3</v>
      </c>
      <c r="O193" s="37">
        <f t="shared" si="50"/>
        <v>-6.4135266101213746E-3</v>
      </c>
      <c r="P193">
        <v>-4.3240401424630353</v>
      </c>
      <c r="Q193">
        <v>-1.0187728969519607</v>
      </c>
      <c r="R193" s="42">
        <v>1.9678347584934511E-3</v>
      </c>
      <c r="S193" s="42">
        <v>-1.710117186163429E-3</v>
      </c>
      <c r="T193" s="43">
        <f t="shared" si="54"/>
        <v>-4.3240315165608454</v>
      </c>
      <c r="U193" s="43">
        <f t="shared" si="54"/>
        <v>-1.0187619290698808</v>
      </c>
      <c r="V193" s="43">
        <f t="shared" si="47"/>
        <v>4.2837089359156844</v>
      </c>
      <c r="W193" s="43">
        <f t="shared" si="47"/>
        <v>1.0322148438680872</v>
      </c>
      <c r="Y193" s="43"/>
      <c r="Z193" s="43"/>
    </row>
    <row r="194" spans="6:26" x14ac:dyDescent="0.35">
      <c r="H194" s="44">
        <v>1240</v>
      </c>
      <c r="I194" s="44">
        <v>1115</v>
      </c>
      <c r="J194" s="45">
        <v>7163.31</v>
      </c>
      <c r="K194" s="45">
        <v>7233.15</v>
      </c>
      <c r="L194" s="37">
        <f t="shared" si="50"/>
        <v>-1.9762845849802372E-2</v>
      </c>
      <c r="M194" s="37">
        <f t="shared" si="50"/>
        <v>-3.4632034632034632E-2</v>
      </c>
      <c r="N194" s="37">
        <f t="shared" si="50"/>
        <v>7.8012228715817035E-3</v>
      </c>
      <c r="O194" s="37">
        <f t="shared" si="50"/>
        <v>1.7007931503661039E-4</v>
      </c>
      <c r="P194">
        <v>-4.3240401424630353</v>
      </c>
      <c r="Q194">
        <v>-1.0187728969519607</v>
      </c>
      <c r="R194" s="42">
        <v>1.9678347584934511E-3</v>
      </c>
      <c r="S194" s="42">
        <v>-1.710117186163429E-3</v>
      </c>
      <c r="T194" s="43">
        <f t="shared" si="54"/>
        <v>-4.3240247909455096</v>
      </c>
      <c r="U194" s="43">
        <f t="shared" si="54"/>
        <v>-1.0187731878075204</v>
      </c>
      <c r="V194" s="43">
        <f t="shared" si="47"/>
        <v>4.3042619450957069</v>
      </c>
      <c r="W194" s="43">
        <f t="shared" si="47"/>
        <v>0.98414115317548567</v>
      </c>
      <c r="Y194" s="43"/>
      <c r="Z194" s="43"/>
    </row>
    <row r="195" spans="6:26" x14ac:dyDescent="0.35">
      <c r="G195" s="46"/>
      <c r="H195" s="44">
        <v>1265</v>
      </c>
      <c r="I195" s="44">
        <v>1155</v>
      </c>
      <c r="J195" s="45">
        <v>7107.86</v>
      </c>
      <c r="K195" s="45">
        <v>7231.92</v>
      </c>
      <c r="L195" s="37">
        <f t="shared" si="50"/>
        <v>9.5238095238095233E-2</v>
      </c>
      <c r="M195" s="37">
        <f t="shared" si="50"/>
        <v>-8.5836909871244635E-3</v>
      </c>
      <c r="N195" s="37">
        <f t="shared" si="50"/>
        <v>-9.0025277346729923E-3</v>
      </c>
      <c r="O195" s="37">
        <f t="shared" si="50"/>
        <v>7.6325667327096511E-3</v>
      </c>
      <c r="P195">
        <v>-4.3240401424630353</v>
      </c>
      <c r="Q195">
        <v>-1.0187728969519607</v>
      </c>
      <c r="R195" s="42">
        <v>1.9678347584934511E-3</v>
      </c>
      <c r="S195" s="42">
        <v>-1.710117186163429E-3</v>
      </c>
      <c r="T195" s="43">
        <f t="shared" si="54"/>
        <v>-4.3240578579500255</v>
      </c>
      <c r="U195" s="43">
        <f t="shared" si="54"/>
        <v>-1.0187859495355049</v>
      </c>
      <c r="V195" s="43">
        <f t="shared" si="47"/>
        <v>4.4192959531881204</v>
      </c>
      <c r="W195" s="43">
        <f t="shared" si="47"/>
        <v>1.0102022585483805</v>
      </c>
      <c r="Y195" s="43"/>
      <c r="Z195" s="43"/>
    </row>
    <row r="196" spans="6:26" x14ac:dyDescent="0.35">
      <c r="H196" s="44">
        <v>1155</v>
      </c>
      <c r="I196" s="44">
        <v>1165</v>
      </c>
      <c r="J196" s="45">
        <v>7172.43</v>
      </c>
      <c r="K196" s="45">
        <v>7177.14</v>
      </c>
      <c r="L196" s="37"/>
      <c r="M196" s="37"/>
      <c r="N196" s="37"/>
      <c r="O196" s="37"/>
      <c r="R196" s="42"/>
      <c r="S196" s="42"/>
      <c r="V196" s="43"/>
      <c r="W196" s="43"/>
      <c r="Y196" s="43"/>
      <c r="Z196" s="43"/>
    </row>
    <row r="197" spans="6:26" x14ac:dyDescent="0.35">
      <c r="J197" s="49"/>
      <c r="K197" s="48"/>
      <c r="L197" s="37"/>
      <c r="M197" s="37"/>
      <c r="N197" s="37"/>
      <c r="O197" s="37"/>
      <c r="P197">
        <f>SLOPE(L199:L207,N199:N207)</f>
        <v>0.1899250968916312</v>
      </c>
      <c r="Q197">
        <f t="shared" si="51"/>
        <v>-0.87908621654731967</v>
      </c>
      <c r="R197" s="42">
        <f>INTERCEPT(L199:L207,N199:N207)</f>
        <v>6.1706260324308803E-5</v>
      </c>
      <c r="S197" s="42">
        <f t="shared" ref="S197" si="55">INTERCEPT(M199:M207,O199:O207)</f>
        <v>3.7627364088794442E-3</v>
      </c>
      <c r="V197" s="43"/>
      <c r="W197" s="43"/>
      <c r="Y197" s="43"/>
      <c r="Z197" s="43"/>
    </row>
    <row r="198" spans="6:26" x14ac:dyDescent="0.35">
      <c r="F198" t="s">
        <v>32</v>
      </c>
      <c r="J198" s="49"/>
      <c r="L198" s="37"/>
      <c r="M198" s="37"/>
      <c r="N198" s="37"/>
      <c r="O198" s="37"/>
      <c r="R198" s="42"/>
      <c r="S198" s="42"/>
      <c r="V198" s="43"/>
      <c r="W198" s="43"/>
      <c r="Y198" s="43"/>
      <c r="Z198" s="43"/>
    </row>
    <row r="199" spans="6:26" x14ac:dyDescent="0.35">
      <c r="H199" s="44">
        <v>1385</v>
      </c>
      <c r="I199" s="44">
        <v>1405</v>
      </c>
      <c r="J199" s="45">
        <v>7153.1</v>
      </c>
      <c r="K199" s="45">
        <v>7305.6</v>
      </c>
      <c r="L199" s="37">
        <f t="shared" si="50"/>
        <v>0</v>
      </c>
      <c r="M199" s="37">
        <f t="shared" si="50"/>
        <v>-3.5460992907801418E-3</v>
      </c>
      <c r="N199" s="37">
        <f t="shared" si="50"/>
        <v>-3.5508365849003468E-3</v>
      </c>
      <c r="O199" s="37">
        <f t="shared" si="50"/>
        <v>3.7646670880163427E-3</v>
      </c>
      <c r="P199">
        <v>0.1899250968916312</v>
      </c>
      <c r="Q199">
        <v>-0.87908621654731967</v>
      </c>
      <c r="R199" s="42">
        <v>6.1706260324308803E-5</v>
      </c>
      <c r="S199" s="42">
        <v>3.7627364088794442E-3</v>
      </c>
      <c r="T199" s="43">
        <f t="shared" si="54"/>
        <v>0.18992487778278452</v>
      </c>
      <c r="U199" s="43">
        <f t="shared" si="54"/>
        <v>-0.87907205109740028</v>
      </c>
      <c r="V199" s="43">
        <f t="shared" si="47"/>
        <v>-0.18992487778278452</v>
      </c>
      <c r="W199" s="43">
        <f t="shared" si="47"/>
        <v>0.87552595180662018</v>
      </c>
      <c r="Y199" s="43">
        <f t="shared" si="53"/>
        <v>-1.709260688609868</v>
      </c>
      <c r="Z199" s="43">
        <f t="shared" si="53"/>
        <v>7.9298624004871412</v>
      </c>
    </row>
    <row r="200" spans="6:26" x14ac:dyDescent="0.35">
      <c r="H200" s="44">
        <v>1385</v>
      </c>
      <c r="I200" s="44">
        <v>1410</v>
      </c>
      <c r="J200" s="45">
        <v>7178.59</v>
      </c>
      <c r="K200" s="45">
        <v>7278.2</v>
      </c>
      <c r="L200" s="37">
        <f t="shared" si="50"/>
        <v>-3.5971223021582736E-3</v>
      </c>
      <c r="M200" s="37">
        <f t="shared" si="50"/>
        <v>1.4388489208633094E-2</v>
      </c>
      <c r="N200" s="37">
        <f t="shared" si="50"/>
        <v>2.6649868496586957E-3</v>
      </c>
      <c r="O200" s="37">
        <f t="shared" si="50"/>
        <v>-5.4250536356058188E-3</v>
      </c>
      <c r="P200">
        <v>0.1899250968916312</v>
      </c>
      <c r="Q200">
        <v>-0.87908621654731967</v>
      </c>
      <c r="R200" s="42">
        <v>6.1706260324308803E-5</v>
      </c>
      <c r="S200" s="42">
        <v>3.7627364088794442E-3</v>
      </c>
      <c r="T200" s="43">
        <f t="shared" si="54"/>
        <v>0.1899252613380035</v>
      </c>
      <c r="U200" s="43">
        <f t="shared" si="54"/>
        <v>-0.87910662959415453</v>
      </c>
      <c r="V200" s="43">
        <f t="shared" si="47"/>
        <v>-0.19352238364016178</v>
      </c>
      <c r="W200" s="43">
        <f t="shared" si="47"/>
        <v>0.89349511880278765</v>
      </c>
      <c r="Y200" s="43"/>
      <c r="Z200" s="43"/>
    </row>
    <row r="201" spans="6:26" x14ac:dyDescent="0.35">
      <c r="H201" s="44">
        <v>1390</v>
      </c>
      <c r="I201" s="44">
        <v>1390</v>
      </c>
      <c r="J201" s="45">
        <v>7159.51</v>
      </c>
      <c r="K201" s="45">
        <v>7317.9</v>
      </c>
      <c r="L201" s="37">
        <f t="shared" si="50"/>
        <v>3.6101083032490976E-3</v>
      </c>
      <c r="M201" s="37">
        <f t="shared" si="50"/>
        <v>-3.5842293906810036E-3</v>
      </c>
      <c r="N201" s="37">
        <f t="shared" si="50"/>
        <v>3.8460028490987612E-3</v>
      </c>
      <c r="O201" s="37">
        <f t="shared" si="50"/>
        <v>8.7449651662562886E-3</v>
      </c>
      <c r="P201">
        <v>0.1899250968916312</v>
      </c>
      <c r="Q201">
        <v>-0.87908621654731967</v>
      </c>
      <c r="R201" s="42">
        <v>6.1706260324308803E-5</v>
      </c>
      <c r="S201" s="42">
        <v>3.7627364088794442E-3</v>
      </c>
      <c r="T201" s="43">
        <f t="shared" si="54"/>
        <v>0.18992533421408422</v>
      </c>
      <c r="U201" s="43">
        <f t="shared" si="54"/>
        <v>-0.8790533115484942</v>
      </c>
      <c r="V201" s="43">
        <f t="shared" si="47"/>
        <v>-0.18631522591083513</v>
      </c>
      <c r="W201" s="43">
        <f t="shared" si="47"/>
        <v>0.87546908215781316</v>
      </c>
      <c r="Y201" s="43"/>
      <c r="Z201" s="43"/>
    </row>
    <row r="202" spans="6:26" x14ac:dyDescent="0.35">
      <c r="H202" s="44">
        <v>1385</v>
      </c>
      <c r="I202" s="44">
        <v>1395</v>
      </c>
      <c r="J202" s="45">
        <v>7132.08</v>
      </c>
      <c r="K202" s="45">
        <v>7254.46</v>
      </c>
      <c r="L202" s="37">
        <f t="shared" si="50"/>
        <v>3.6231884057971015E-3</v>
      </c>
      <c r="M202" s="37">
        <f t="shared" si="50"/>
        <v>3.5971223021582736E-3</v>
      </c>
      <c r="N202" s="37">
        <f t="shared" si="50"/>
        <v>-4.2185872918214321E-4</v>
      </c>
      <c r="O202" s="37">
        <f t="shared" si="50"/>
        <v>1.6237038673423197E-3</v>
      </c>
      <c r="P202">
        <v>0.1899250968916312</v>
      </c>
      <c r="Q202">
        <v>-0.87908621654731967</v>
      </c>
      <c r="R202" s="42">
        <v>6.1706260324308803E-5</v>
      </c>
      <c r="S202" s="42">
        <v>3.7627364088794442E-3</v>
      </c>
      <c r="T202" s="43">
        <f t="shared" si="54"/>
        <v>0.18992507086030663</v>
      </c>
      <c r="U202" s="43">
        <f t="shared" si="54"/>
        <v>-0.87908010697766081</v>
      </c>
      <c r="V202" s="43">
        <f t="shared" si="47"/>
        <v>-0.18630188245450954</v>
      </c>
      <c r="W202" s="43">
        <f t="shared" si="47"/>
        <v>0.88267722927981906</v>
      </c>
      <c r="Y202" s="43"/>
      <c r="Z202" s="43"/>
    </row>
    <row r="203" spans="6:26" x14ac:dyDescent="0.35">
      <c r="H203" s="44">
        <v>1380</v>
      </c>
      <c r="I203" s="44">
        <v>1390</v>
      </c>
      <c r="J203" s="45">
        <v>7135.09</v>
      </c>
      <c r="K203" s="45">
        <v>7242.7</v>
      </c>
      <c r="L203" s="37">
        <f t="shared" si="50"/>
        <v>-7.1942446043165471E-3</v>
      </c>
      <c r="M203" s="37">
        <f t="shared" si="50"/>
        <v>-3.5842293906810036E-3</v>
      </c>
      <c r="N203" s="37">
        <f t="shared" si="50"/>
        <v>-5.4639553182265869E-3</v>
      </c>
      <c r="O203" s="37">
        <f t="shared" si="50"/>
        <v>1.4712267320790228E-3</v>
      </c>
      <c r="P203">
        <v>0.1899250968916312</v>
      </c>
      <c r="Q203">
        <v>-0.87908621654731967</v>
      </c>
      <c r="R203" s="42">
        <v>6.1706260324308803E-5</v>
      </c>
      <c r="S203" s="42">
        <v>3.7627364088794442E-3</v>
      </c>
      <c r="T203" s="43">
        <f t="shared" si="54"/>
        <v>0.18992475973138193</v>
      </c>
      <c r="U203" s="43">
        <f t="shared" si="54"/>
        <v>-0.8790806807089292</v>
      </c>
      <c r="V203" s="43">
        <f t="shared" si="47"/>
        <v>-0.19711900433569848</v>
      </c>
      <c r="W203" s="43">
        <f t="shared" si="47"/>
        <v>0.87549645131824816</v>
      </c>
      <c r="Y203" s="43"/>
      <c r="Z203" s="43"/>
    </row>
    <row r="204" spans="6:26" x14ac:dyDescent="0.35">
      <c r="H204" s="44">
        <v>1390</v>
      </c>
      <c r="I204" s="44">
        <v>1395</v>
      </c>
      <c r="J204" s="45">
        <v>7174.29</v>
      </c>
      <c r="K204" s="45">
        <v>7232.06</v>
      </c>
      <c r="L204" s="37">
        <f t="shared" si="50"/>
        <v>3.6101083032490976E-3</v>
      </c>
      <c r="M204" s="37">
        <f t="shared" si="50"/>
        <v>0</v>
      </c>
      <c r="N204" s="37">
        <f t="shared" si="50"/>
        <v>-2.8381963970750832E-3</v>
      </c>
      <c r="O204" s="37">
        <f t="shared" si="50"/>
        <v>6.3032576571362036E-3</v>
      </c>
      <c r="P204">
        <v>0.1899250968916312</v>
      </c>
      <c r="Q204">
        <v>-0.87908621654731967</v>
      </c>
      <c r="R204" s="42">
        <v>6.1706260324308803E-5</v>
      </c>
      <c r="S204" s="42">
        <v>3.7627364088794442E-3</v>
      </c>
      <c r="T204" s="43">
        <f t="shared" si="54"/>
        <v>0.18992492175714548</v>
      </c>
      <c r="U204" s="43">
        <f t="shared" si="54"/>
        <v>-0.87906249905023859</v>
      </c>
      <c r="V204" s="43">
        <f t="shared" si="47"/>
        <v>-0.18631481345389639</v>
      </c>
      <c r="W204" s="43">
        <f t="shared" si="47"/>
        <v>0.87906249905023859</v>
      </c>
      <c r="Y204" s="43"/>
      <c r="Z204" s="43"/>
    </row>
    <row r="205" spans="6:26" x14ac:dyDescent="0.35">
      <c r="H205" s="44">
        <v>1385</v>
      </c>
      <c r="I205" s="44">
        <v>1395</v>
      </c>
      <c r="J205" s="45">
        <v>7194.71</v>
      </c>
      <c r="K205" s="45">
        <v>7186.76</v>
      </c>
      <c r="L205" s="37">
        <f t="shared" si="50"/>
        <v>-3.5971223021582736E-3</v>
      </c>
      <c r="M205" s="37">
        <f t="shared" si="50"/>
        <v>1.0869565217391304E-2</v>
      </c>
      <c r="N205" s="37">
        <f t="shared" si="50"/>
        <v>4.3834484337547351E-3</v>
      </c>
      <c r="O205" s="37">
        <f t="shared" si="50"/>
        <v>-6.4135266101213746E-3</v>
      </c>
      <c r="P205">
        <v>0.1899250968916312</v>
      </c>
      <c r="Q205">
        <v>-0.87908621654731967</v>
      </c>
      <c r="R205" s="42">
        <v>6.1706260324308803E-5</v>
      </c>
      <c r="S205" s="42">
        <v>3.7627364088794442E-3</v>
      </c>
      <c r="T205" s="43">
        <f t="shared" si="54"/>
        <v>0.18992536737784138</v>
      </c>
      <c r="U205" s="43">
        <f t="shared" si="54"/>
        <v>-0.87911034895740492</v>
      </c>
      <c r="V205" s="43">
        <f t="shared" si="47"/>
        <v>-0.19352248967999966</v>
      </c>
      <c r="W205" s="43">
        <f t="shared" si="47"/>
        <v>0.88997991417479627</v>
      </c>
      <c r="Y205" s="43"/>
      <c r="Z205" s="43"/>
    </row>
    <row r="206" spans="6:26" x14ac:dyDescent="0.35">
      <c r="H206" s="44">
        <v>1390</v>
      </c>
      <c r="I206" s="44">
        <v>1380</v>
      </c>
      <c r="J206" s="45">
        <v>7163.31</v>
      </c>
      <c r="K206" s="45">
        <v>7233.15</v>
      </c>
      <c r="L206" s="37">
        <f t="shared" si="50"/>
        <v>3.6101083032490976E-3</v>
      </c>
      <c r="M206" s="37">
        <f t="shared" si="50"/>
        <v>-3.6101083032490976E-3</v>
      </c>
      <c r="N206" s="37">
        <f t="shared" si="50"/>
        <v>7.8012228715817035E-3</v>
      </c>
      <c r="O206" s="37">
        <f t="shared" si="50"/>
        <v>1.7007931503661039E-4</v>
      </c>
      <c r="P206">
        <v>0.1899250968916312</v>
      </c>
      <c r="Q206">
        <v>-0.87908621654731967</v>
      </c>
      <c r="R206" s="42">
        <v>6.1706260324308803E-5</v>
      </c>
      <c r="S206" s="42">
        <v>3.7627364088794442E-3</v>
      </c>
      <c r="T206" s="43">
        <f t="shared" si="54"/>
        <v>0.18992557827592058</v>
      </c>
      <c r="U206" s="43">
        <f t="shared" si="54"/>
        <v>-0.87908557658368858</v>
      </c>
      <c r="V206" s="43">
        <f t="shared" si="47"/>
        <v>-0.18631546997267148</v>
      </c>
      <c r="W206" s="43">
        <f t="shared" si="47"/>
        <v>0.87547546828043943</v>
      </c>
      <c r="Y206" s="43"/>
      <c r="Z206" s="43"/>
    </row>
    <row r="207" spans="6:26" x14ac:dyDescent="0.35">
      <c r="H207" s="44">
        <v>1385</v>
      </c>
      <c r="I207" s="44">
        <v>1385</v>
      </c>
      <c r="J207" s="45">
        <v>7107.86</v>
      </c>
      <c r="K207" s="45">
        <v>7231.92</v>
      </c>
      <c r="L207" s="37">
        <f t="shared" si="50"/>
        <v>0</v>
      </c>
      <c r="M207" s="37">
        <f t="shared" si="50"/>
        <v>3.6231884057971015E-3</v>
      </c>
      <c r="N207" s="37">
        <f t="shared" si="50"/>
        <v>-9.0025277346729923E-3</v>
      </c>
      <c r="O207" s="37">
        <f t="shared" si="50"/>
        <v>7.6325667327096511E-3</v>
      </c>
      <c r="P207">
        <v>0.1899250968916312</v>
      </c>
      <c r="Q207">
        <v>-0.87908621654731967</v>
      </c>
      <c r="R207" s="42">
        <v>6.1706260324308803E-5</v>
      </c>
      <c r="S207" s="42">
        <v>3.7627364088794442E-3</v>
      </c>
      <c r="T207" s="43">
        <f t="shared" si="54"/>
        <v>0.18992454137931122</v>
      </c>
      <c r="U207" s="43">
        <f t="shared" si="54"/>
        <v>-0.87905749721058135</v>
      </c>
      <c r="V207" s="43">
        <f t="shared" si="47"/>
        <v>-0.18992454137931122</v>
      </c>
      <c r="W207" s="43">
        <f t="shared" si="47"/>
        <v>0.88268068561637847</v>
      </c>
      <c r="Y207" s="43"/>
      <c r="Z207" s="43"/>
    </row>
    <row r="208" spans="6:26" x14ac:dyDescent="0.35">
      <c r="H208" s="44">
        <v>1385</v>
      </c>
      <c r="I208" s="44">
        <v>1380</v>
      </c>
      <c r="J208" s="45">
        <v>7172.43</v>
      </c>
      <c r="K208" s="45">
        <v>7177.14</v>
      </c>
      <c r="L208" s="37"/>
      <c r="M208" s="37"/>
      <c r="N208" s="37"/>
      <c r="O208" s="37"/>
      <c r="R208" s="42"/>
      <c r="S208" s="42"/>
      <c r="V208" s="43"/>
      <c r="W208" s="43"/>
      <c r="Y208" s="43"/>
      <c r="Z208" s="43"/>
    </row>
    <row r="209" spans="6:26" x14ac:dyDescent="0.35">
      <c r="H209" s="46"/>
      <c r="I209" s="44"/>
      <c r="J209" s="49"/>
      <c r="K209" s="48"/>
      <c r="L209" s="37"/>
      <c r="M209" s="37"/>
      <c r="N209" s="37"/>
      <c r="O209" s="37"/>
      <c r="P209">
        <f>SLOPE(L211:L219,N211:N219)</f>
        <v>0.19082847153601284</v>
      </c>
      <c r="Q209">
        <f>SLOPE(M212:M220,O212:O220)</f>
        <v>-0.46532767193367414</v>
      </c>
      <c r="R209" s="42">
        <f>INTERCEPT(L211:L219,N211:N219)</f>
        <v>8.3166685061202646E-4</v>
      </c>
      <c r="S209" s="42">
        <f>INTERCEPT(M212:M220,O212:O220)</f>
        <v>1.6946020805125531E-3</v>
      </c>
      <c r="V209" s="43"/>
      <c r="W209" s="43"/>
      <c r="Y209" s="43"/>
      <c r="Z209" s="43"/>
    </row>
    <row r="210" spans="6:26" x14ac:dyDescent="0.35">
      <c r="F210" t="s">
        <v>34</v>
      </c>
      <c r="I210" s="44"/>
      <c r="J210" s="49"/>
      <c r="L210" s="37"/>
      <c r="M210" s="37"/>
      <c r="N210" s="37"/>
      <c r="O210" s="37"/>
      <c r="V210" s="43"/>
      <c r="W210" s="43"/>
      <c r="Y210" s="43"/>
      <c r="Z210" s="43"/>
    </row>
    <row r="211" spans="6:26" x14ac:dyDescent="0.35">
      <c r="H211" s="44">
        <v>725</v>
      </c>
      <c r="I211" s="44">
        <v>720</v>
      </c>
      <c r="J211" s="45">
        <v>7153.1</v>
      </c>
      <c r="K211" s="45">
        <v>7305.6</v>
      </c>
      <c r="L211" s="37">
        <f t="shared" si="50"/>
        <v>0</v>
      </c>
      <c r="M211" s="37">
        <f t="shared" si="50"/>
        <v>-6.8965517241379309E-3</v>
      </c>
      <c r="N211" s="37">
        <f t="shared" si="50"/>
        <v>-3.5508365849003468E-3</v>
      </c>
      <c r="O211" s="37">
        <f t="shared" si="50"/>
        <v>3.7646670880163427E-3</v>
      </c>
      <c r="P211">
        <v>0.19082847153601284</v>
      </c>
      <c r="Q211">
        <v>-0.46532767193367414</v>
      </c>
      <c r="R211" s="42">
        <v>8.3166685061202646E-4</v>
      </c>
      <c r="S211" s="42">
        <v>1.6946020805125531E-3</v>
      </c>
      <c r="T211" s="43">
        <f t="shared" si="54"/>
        <v>0.19082551842293324</v>
      </c>
      <c r="U211" s="43">
        <f t="shared" si="54"/>
        <v>-0.46532129232099434</v>
      </c>
      <c r="V211" s="43">
        <f t="shared" si="47"/>
        <v>-0.19082551842293324</v>
      </c>
      <c r="W211" s="43">
        <f t="shared" si="47"/>
        <v>0.45842474059685639</v>
      </c>
      <c r="Y211" s="43">
        <f t="shared" ref="Y211:Z221" si="56">SUM(V211:V219)</f>
        <v>-1.7104617595336127</v>
      </c>
      <c r="Z211" s="43">
        <f t="shared" si="56"/>
        <v>4.1880145471079517</v>
      </c>
    </row>
    <row r="212" spans="6:26" x14ac:dyDescent="0.35">
      <c r="H212" s="44">
        <v>725</v>
      </c>
      <c r="I212" s="44">
        <v>725</v>
      </c>
      <c r="J212" s="45">
        <v>7178.59</v>
      </c>
      <c r="K212" s="45">
        <v>7278.2</v>
      </c>
      <c r="L212" s="37">
        <f t="shared" si="50"/>
        <v>6.9444444444444441E-3</v>
      </c>
      <c r="M212" s="37">
        <f t="shared" si="50"/>
        <v>6.9444444444444441E-3</v>
      </c>
      <c r="N212" s="37">
        <f t="shared" si="50"/>
        <v>2.6649868496586957E-3</v>
      </c>
      <c r="O212" s="37">
        <f t="shared" si="50"/>
        <v>-5.4250536356058188E-3</v>
      </c>
      <c r="P212">
        <v>0.19082847153601284</v>
      </c>
      <c r="Q212">
        <v>-0.46532767193367414</v>
      </c>
      <c r="R212" s="42">
        <v>8.3166685061202646E-4</v>
      </c>
      <c r="S212" s="42">
        <v>1.6946020805125531E-3</v>
      </c>
      <c r="T212" s="43">
        <f t="shared" si="54"/>
        <v>0.19083068791723301</v>
      </c>
      <c r="U212" s="43">
        <f t="shared" si="54"/>
        <v>-0.46533686524085194</v>
      </c>
      <c r="V212" s="43">
        <f t="shared" si="47"/>
        <v>-0.18388624347278856</v>
      </c>
      <c r="W212" s="43">
        <f t="shared" si="47"/>
        <v>0.47228130968529636</v>
      </c>
      <c r="Y212" s="43"/>
      <c r="Z212" s="43"/>
    </row>
    <row r="213" spans="6:26" x14ac:dyDescent="0.35">
      <c r="H213" s="44">
        <v>720</v>
      </c>
      <c r="I213" s="44">
        <v>720</v>
      </c>
      <c r="J213" s="45">
        <v>7159.51</v>
      </c>
      <c r="K213" s="45">
        <v>7317.9</v>
      </c>
      <c r="L213" s="37">
        <f t="shared" si="50"/>
        <v>0</v>
      </c>
      <c r="M213" s="37">
        <f t="shared" si="50"/>
        <v>0</v>
      </c>
      <c r="N213" s="37">
        <f t="shared" si="50"/>
        <v>3.8460028490987612E-3</v>
      </c>
      <c r="O213" s="37">
        <f t="shared" si="50"/>
        <v>8.7449651662562886E-3</v>
      </c>
      <c r="P213">
        <v>0.19082847153601284</v>
      </c>
      <c r="Q213">
        <v>-0.46532767193367414</v>
      </c>
      <c r="R213" s="42">
        <v>8.3166685061202646E-4</v>
      </c>
      <c r="S213" s="42">
        <v>1.6946020805125531E-3</v>
      </c>
      <c r="T213" s="43">
        <f t="shared" si="54"/>
        <v>0.1908316701290898</v>
      </c>
      <c r="U213" s="43">
        <f t="shared" si="54"/>
        <v>-0.46531285269750938</v>
      </c>
      <c r="V213" s="43">
        <f t="shared" si="47"/>
        <v>-0.1908316701290898</v>
      </c>
      <c r="W213" s="43">
        <f t="shared" si="47"/>
        <v>0.46531285269750938</v>
      </c>
      <c r="Y213" s="43"/>
      <c r="Z213" s="43"/>
    </row>
    <row r="214" spans="6:26" x14ac:dyDescent="0.35">
      <c r="H214" s="44">
        <v>720</v>
      </c>
      <c r="I214" s="44">
        <v>720</v>
      </c>
      <c r="J214" s="45">
        <v>7132.08</v>
      </c>
      <c r="K214" s="45">
        <v>7254.46</v>
      </c>
      <c r="L214" s="37">
        <f t="shared" si="50"/>
        <v>0</v>
      </c>
      <c r="M214" s="37">
        <f t="shared" si="50"/>
        <v>0</v>
      </c>
      <c r="N214" s="37">
        <f t="shared" si="50"/>
        <v>-4.2185872918214321E-4</v>
      </c>
      <c r="O214" s="37">
        <f t="shared" si="50"/>
        <v>1.6237038673423197E-3</v>
      </c>
      <c r="P214">
        <v>0.19082847153601284</v>
      </c>
      <c r="Q214">
        <v>-0.46532767193367414</v>
      </c>
      <c r="R214" s="42">
        <v>8.3166685061202646E-4</v>
      </c>
      <c r="S214" s="42">
        <v>1.6946020805125531E-3</v>
      </c>
      <c r="T214" s="43">
        <f t="shared" si="54"/>
        <v>0.19082812069009214</v>
      </c>
      <c r="U214" s="43">
        <f t="shared" si="54"/>
        <v>-0.46532492040172241</v>
      </c>
      <c r="V214" s="43">
        <f t="shared" si="47"/>
        <v>-0.19082812069009214</v>
      </c>
      <c r="W214" s="43">
        <f t="shared" si="47"/>
        <v>0.46532492040172241</v>
      </c>
      <c r="Y214" s="43"/>
      <c r="Z214" s="43"/>
    </row>
    <row r="215" spans="6:26" x14ac:dyDescent="0.35">
      <c r="H215" s="44">
        <v>720</v>
      </c>
      <c r="I215" s="44">
        <v>720</v>
      </c>
      <c r="J215" s="45">
        <v>7135.09</v>
      </c>
      <c r="K215" s="45">
        <v>7242.7</v>
      </c>
      <c r="L215" s="37">
        <f t="shared" si="50"/>
        <v>0</v>
      </c>
      <c r="M215" s="37">
        <f t="shared" si="50"/>
        <v>-6.8965517241379309E-3</v>
      </c>
      <c r="N215" s="37">
        <f t="shared" si="50"/>
        <v>-5.4639553182265869E-3</v>
      </c>
      <c r="O215" s="37">
        <f t="shared" si="50"/>
        <v>1.4712267320790228E-3</v>
      </c>
      <c r="P215">
        <v>0.19082847153601284</v>
      </c>
      <c r="Q215">
        <v>-0.46532767193367414</v>
      </c>
      <c r="R215" s="42">
        <v>8.3166685061202646E-4</v>
      </c>
      <c r="S215" s="42">
        <v>1.6946020805125531E-3</v>
      </c>
      <c r="T215" s="43">
        <f t="shared" si="54"/>
        <v>0.19082392734550144</v>
      </c>
      <c r="U215" s="43">
        <f t="shared" si="54"/>
        <v>-0.46532517878979307</v>
      </c>
      <c r="V215" s="43">
        <f t="shared" si="47"/>
        <v>-0.19082392734550144</v>
      </c>
      <c r="W215" s="43">
        <f t="shared" si="47"/>
        <v>0.45842862706565513</v>
      </c>
      <c r="Y215" s="43"/>
      <c r="Z215" s="43"/>
    </row>
    <row r="216" spans="6:26" x14ac:dyDescent="0.35">
      <c r="H216" s="44">
        <v>720</v>
      </c>
      <c r="I216" s="44">
        <v>725</v>
      </c>
      <c r="J216" s="45">
        <v>7174.29</v>
      </c>
      <c r="K216" s="45">
        <v>7232.06</v>
      </c>
      <c r="L216" s="37">
        <f t="shared" si="50"/>
        <v>0</v>
      </c>
      <c r="M216" s="37">
        <f t="shared" si="50"/>
        <v>0</v>
      </c>
      <c r="N216" s="37">
        <f t="shared" si="50"/>
        <v>-2.8381963970750832E-3</v>
      </c>
      <c r="O216" s="37">
        <f t="shared" si="50"/>
        <v>6.3032576571362036E-3</v>
      </c>
      <c r="P216">
        <v>0.19082847153601284</v>
      </c>
      <c r="Q216">
        <v>-0.46532767193367414</v>
      </c>
      <c r="R216" s="42">
        <v>8.3166685061202646E-4</v>
      </c>
      <c r="S216" s="42">
        <v>1.6946020805125531E-3</v>
      </c>
      <c r="T216" s="43">
        <f t="shared" si="54"/>
        <v>0.19082611110215386</v>
      </c>
      <c r="U216" s="43">
        <f t="shared" si="54"/>
        <v>-0.46531699042013436</v>
      </c>
      <c r="V216" s="43">
        <f t="shared" si="47"/>
        <v>-0.19082611110215386</v>
      </c>
      <c r="W216" s="43">
        <f t="shared" si="47"/>
        <v>0.46531699042013436</v>
      </c>
      <c r="Y216" s="43"/>
      <c r="Z216" s="43"/>
    </row>
    <row r="217" spans="6:26" x14ac:dyDescent="0.35">
      <c r="H217" s="44">
        <v>720</v>
      </c>
      <c r="I217" s="44">
        <v>725</v>
      </c>
      <c r="J217" s="45">
        <v>7194.71</v>
      </c>
      <c r="K217" s="45">
        <v>7186.76</v>
      </c>
      <c r="L217" s="37">
        <f t="shared" si="50"/>
        <v>-6.8965517241379309E-3</v>
      </c>
      <c r="M217" s="37">
        <f t="shared" si="50"/>
        <v>6.9444444444444441E-3</v>
      </c>
      <c r="N217" s="37">
        <f t="shared" si="50"/>
        <v>4.3834484337547351E-3</v>
      </c>
      <c r="O217" s="37">
        <f t="shared" si="50"/>
        <v>-6.4135266101213746E-3</v>
      </c>
      <c r="P217">
        <v>0.19082847153601284</v>
      </c>
      <c r="Q217">
        <v>-0.46532767193367414</v>
      </c>
      <c r="R217" s="42">
        <v>8.3166685061202646E-4</v>
      </c>
      <c r="S217" s="42">
        <v>1.6946020805125531E-3</v>
      </c>
      <c r="T217" s="43">
        <f t="shared" si="54"/>
        <v>0.19083211710476655</v>
      </c>
      <c r="U217" s="43">
        <f t="shared" si="54"/>
        <v>-0.46533854030921107</v>
      </c>
      <c r="V217" s="43">
        <f t="shared" si="47"/>
        <v>-0.1977286688289045</v>
      </c>
      <c r="W217" s="43">
        <f t="shared" si="47"/>
        <v>0.47228298475365549</v>
      </c>
      <c r="Y217" s="43"/>
      <c r="Z217" s="43"/>
    </row>
    <row r="218" spans="6:26" x14ac:dyDescent="0.35">
      <c r="H218" s="44">
        <v>725</v>
      </c>
      <c r="I218" s="44">
        <v>720</v>
      </c>
      <c r="J218" s="45">
        <v>7163.31</v>
      </c>
      <c r="K218" s="45">
        <v>7233.15</v>
      </c>
      <c r="L218" s="37">
        <f t="shared" si="50"/>
        <v>6.9444444444444441E-3</v>
      </c>
      <c r="M218" s="37">
        <f t="shared" si="50"/>
        <v>0</v>
      </c>
      <c r="N218" s="37">
        <f t="shared" si="50"/>
        <v>7.8012228715817035E-3</v>
      </c>
      <c r="O218" s="37">
        <f t="shared" si="50"/>
        <v>1.7007931503661039E-4</v>
      </c>
      <c r="P218">
        <v>0.19082847153601284</v>
      </c>
      <c r="Q218">
        <v>-0.46532767193367414</v>
      </c>
      <c r="R218" s="42">
        <v>8.3166685061202646E-4</v>
      </c>
      <c r="S218" s="42">
        <v>1.6946020805125531E-3</v>
      </c>
      <c r="T218" s="43">
        <f t="shared" si="54"/>
        <v>0.19083495955446939</v>
      </c>
      <c r="U218" s="43">
        <f t="shared" si="54"/>
        <v>-0.46532738371691301</v>
      </c>
      <c r="V218" s="43">
        <f t="shared" si="47"/>
        <v>-0.18389051511002494</v>
      </c>
      <c r="W218" s="43">
        <f t="shared" si="47"/>
        <v>0.46532738371691301</v>
      </c>
      <c r="Y218" s="43"/>
      <c r="Z218" s="43"/>
    </row>
    <row r="219" spans="6:26" x14ac:dyDescent="0.35">
      <c r="H219" s="44">
        <v>720</v>
      </c>
      <c r="I219" s="44">
        <v>720</v>
      </c>
      <c r="J219" s="45">
        <v>7107.86</v>
      </c>
      <c r="K219" s="45">
        <v>7231.92</v>
      </c>
      <c r="L219" s="37">
        <f t="shared" si="50"/>
        <v>0</v>
      </c>
      <c r="M219" s="37">
        <f t="shared" si="50"/>
        <v>0</v>
      </c>
      <c r="N219" s="37">
        <f t="shared" si="50"/>
        <v>-9.0025277346729923E-3</v>
      </c>
      <c r="O219" s="37">
        <f t="shared" si="50"/>
        <v>7.6325667327096511E-3</v>
      </c>
      <c r="P219">
        <v>0.19082847153601284</v>
      </c>
      <c r="Q219">
        <v>-0.46532767193367414</v>
      </c>
      <c r="R219" s="42">
        <v>8.3166685061202646E-4</v>
      </c>
      <c r="S219" s="42">
        <v>1.6946020805125531E-3</v>
      </c>
      <c r="T219" s="43">
        <f t="shared" si="54"/>
        <v>0.1908209844321242</v>
      </c>
      <c r="U219" s="43">
        <f t="shared" si="54"/>
        <v>-0.46531473777020921</v>
      </c>
      <c r="V219" s="43">
        <f t="shared" si="47"/>
        <v>-0.1908209844321242</v>
      </c>
      <c r="W219" s="43">
        <f t="shared" si="47"/>
        <v>0.46531473777020921</v>
      </c>
      <c r="Y219" s="43"/>
      <c r="Z219" s="43"/>
    </row>
    <row r="220" spans="6:26" x14ac:dyDescent="0.35">
      <c r="H220" s="44">
        <v>720</v>
      </c>
      <c r="I220" s="44">
        <v>720</v>
      </c>
      <c r="J220" s="45">
        <v>7172.43</v>
      </c>
      <c r="K220" s="45">
        <v>7177.14</v>
      </c>
      <c r="L220" s="37"/>
      <c r="M220" s="37"/>
      <c r="N220" s="37"/>
      <c r="O220" s="37"/>
      <c r="R220" s="42"/>
      <c r="S220" s="42"/>
      <c r="V220" s="43"/>
      <c r="W220" s="43"/>
      <c r="Y220" s="43"/>
      <c r="Z220" s="43"/>
    </row>
    <row r="221" spans="6:26" x14ac:dyDescent="0.35">
      <c r="H221" s="38"/>
      <c r="I221" s="46"/>
      <c r="J221" s="49"/>
      <c r="K221" s="48"/>
      <c r="L221" s="37"/>
      <c r="M221" s="37"/>
      <c r="N221" s="37"/>
      <c r="O221" s="37"/>
      <c r="P221">
        <v>0.60432276121049766</v>
      </c>
      <c r="Q221">
        <v>-0.75486299281146785</v>
      </c>
      <c r="R221" s="42">
        <v>1.7568838593170761E-3</v>
      </c>
      <c r="S221" s="42">
        <v>-2.1210553104395293E-3</v>
      </c>
      <c r="T221" s="43">
        <f t="shared" si="54"/>
        <v>0.60432276121049766</v>
      </c>
      <c r="U221" s="43">
        <f t="shared" si="54"/>
        <v>-0.75486299281146785</v>
      </c>
      <c r="V221" s="43">
        <f t="shared" si="47"/>
        <v>-0.60432276121049766</v>
      </c>
      <c r="W221" s="43">
        <f t="shared" si="47"/>
        <v>0.75486299281146785</v>
      </c>
      <c r="Y221" s="43">
        <f t="shared" si="56"/>
        <v>-5.4126887270695105</v>
      </c>
      <c r="Z221" s="43">
        <f t="shared" si="56"/>
        <v>6.8256289566069839</v>
      </c>
    </row>
    <row r="222" spans="6:26" x14ac:dyDescent="0.35">
      <c r="F222" t="s">
        <v>36</v>
      </c>
      <c r="G222"/>
      <c r="H222" s="44">
        <v>8850</v>
      </c>
      <c r="I222" s="44">
        <v>9100</v>
      </c>
      <c r="J222" s="45">
        <v>7153.1</v>
      </c>
      <c r="K222" s="45">
        <v>7305.6</v>
      </c>
      <c r="L222" s="37">
        <f t="shared" si="50"/>
        <v>-8.4033613445378148E-3</v>
      </c>
      <c r="M222" s="37">
        <f t="shared" si="50"/>
        <v>-2.6737967914438502E-2</v>
      </c>
      <c r="N222" s="37">
        <f t="shared" si="50"/>
        <v>-3.5508365849003468E-3</v>
      </c>
      <c r="O222" s="37">
        <f t="shared" si="50"/>
        <v>3.7646670880163427E-3</v>
      </c>
      <c r="P222">
        <v>0.60432276121049766</v>
      </c>
      <c r="Q222">
        <v>-0.75486299281146785</v>
      </c>
      <c r="R222" s="42">
        <v>1.7568838593170761E-3</v>
      </c>
      <c r="S222" s="42">
        <v>-2.1210553104395293E-3</v>
      </c>
      <c r="T222" s="43">
        <f t="shared" si="54"/>
        <v>0.60431652280301462</v>
      </c>
      <c r="U222" s="43">
        <f t="shared" si="54"/>
        <v>-0.75487097787858692</v>
      </c>
      <c r="V222" s="43">
        <f t="shared" si="47"/>
        <v>-0.61271988414755241</v>
      </c>
      <c r="W222" s="43">
        <f t="shared" si="47"/>
        <v>0.72813300996414843</v>
      </c>
      <c r="Y222" s="43"/>
      <c r="Z222" s="43"/>
    </row>
    <row r="223" spans="6:26" x14ac:dyDescent="0.35">
      <c r="H223" s="44">
        <v>8925</v>
      </c>
      <c r="I223" s="44">
        <v>9350</v>
      </c>
      <c r="J223" s="45">
        <v>7178.59</v>
      </c>
      <c r="K223" s="45">
        <v>7278.2</v>
      </c>
      <c r="L223" s="37">
        <f t="shared" si="50"/>
        <v>8.4745762711864406E-3</v>
      </c>
      <c r="M223" s="37">
        <f t="shared" si="50"/>
        <v>5.3763440860215058E-3</v>
      </c>
      <c r="N223" s="37">
        <f t="shared" si="50"/>
        <v>2.6649868496586957E-3</v>
      </c>
      <c r="O223" s="37">
        <f t="shared" si="50"/>
        <v>-5.4250536356058188E-3</v>
      </c>
      <c r="P223">
        <v>0.60432276121049766</v>
      </c>
      <c r="Q223">
        <v>-0.75486299281146785</v>
      </c>
      <c r="R223" s="42">
        <v>1.7568838593170761E-3</v>
      </c>
      <c r="S223" s="42">
        <v>-2.1210553104395293E-3</v>
      </c>
      <c r="T223" s="43">
        <f t="shared" si="54"/>
        <v>0.60432744328287913</v>
      </c>
      <c r="U223" s="43">
        <f t="shared" si="54"/>
        <v>-0.75485148597264462</v>
      </c>
      <c r="V223" s="43">
        <f t="shared" si="47"/>
        <v>-0.59585286701169271</v>
      </c>
      <c r="W223" s="43">
        <f t="shared" si="47"/>
        <v>0.76022783005866612</v>
      </c>
      <c r="Y223" s="43"/>
      <c r="Z223" s="43"/>
    </row>
    <row r="224" spans="6:26" x14ac:dyDescent="0.35">
      <c r="H224" s="44">
        <v>8850</v>
      </c>
      <c r="I224" s="44">
        <v>9300</v>
      </c>
      <c r="J224" s="45">
        <v>7159.51</v>
      </c>
      <c r="K224" s="45">
        <v>7317.9</v>
      </c>
      <c r="L224" s="37">
        <f t="shared" si="50"/>
        <v>2.3121387283236993E-2</v>
      </c>
      <c r="M224" s="37">
        <f t="shared" si="50"/>
        <v>-1.5873015873015872E-2</v>
      </c>
      <c r="N224" s="37">
        <f t="shared" si="50"/>
        <v>3.8460028490987612E-3</v>
      </c>
      <c r="O224" s="37">
        <f t="shared" si="50"/>
        <v>8.7449651662562886E-3</v>
      </c>
      <c r="P224">
        <v>0.60432276121049766</v>
      </c>
      <c r="Q224">
        <v>-0.75486299281146785</v>
      </c>
      <c r="R224" s="42">
        <v>1.7568838593170761E-3</v>
      </c>
      <c r="S224" s="42">
        <v>-2.1210553104395293E-3</v>
      </c>
      <c r="T224" s="43">
        <f t="shared" si="54"/>
        <v>0.60432951819082614</v>
      </c>
      <c r="U224" s="43">
        <f t="shared" si="54"/>
        <v>-0.75488154136627339</v>
      </c>
      <c r="V224" s="43">
        <f t="shared" si="47"/>
        <v>-0.58120813090758916</v>
      </c>
      <c r="W224" s="43">
        <f t="shared" si="47"/>
        <v>0.73900852549325746</v>
      </c>
      <c r="Y224" s="43"/>
      <c r="Z224" s="43"/>
    </row>
    <row r="225" spans="6:26" x14ac:dyDescent="0.35">
      <c r="H225" s="44">
        <v>8650</v>
      </c>
      <c r="I225" s="44">
        <v>9450</v>
      </c>
      <c r="J225" s="45">
        <v>7132.08</v>
      </c>
      <c r="K225" s="45">
        <v>7254.46</v>
      </c>
      <c r="L225" s="37">
        <f t="shared" si="50"/>
        <v>1.1695906432748537E-2</v>
      </c>
      <c r="M225" s="37">
        <f t="shared" si="50"/>
        <v>2.9972752043596729E-2</v>
      </c>
      <c r="N225" s="37">
        <f t="shared" si="50"/>
        <v>-4.2185872918214321E-4</v>
      </c>
      <c r="O225" s="37">
        <f t="shared" si="50"/>
        <v>1.6237038673423197E-3</v>
      </c>
      <c r="P225">
        <v>0.60432276121049766</v>
      </c>
      <c r="Q225">
        <v>-0.75486299281146785</v>
      </c>
      <c r="R225" s="42">
        <v>1.7568838593170761E-3</v>
      </c>
      <c r="S225" s="42">
        <v>-2.1210553104395293E-3</v>
      </c>
      <c r="T225" s="43">
        <f t="shared" si="54"/>
        <v>0.6043220200537055</v>
      </c>
      <c r="U225" s="43">
        <f t="shared" si="54"/>
        <v>-0.75486643677717824</v>
      </c>
      <c r="V225" s="43">
        <f t="shared" si="47"/>
        <v>-0.59262611362095696</v>
      </c>
      <c r="W225" s="43">
        <f t="shared" si="47"/>
        <v>0.78483918882077497</v>
      </c>
      <c r="Y225" s="43"/>
      <c r="Z225" s="43"/>
    </row>
    <row r="226" spans="6:26" x14ac:dyDescent="0.35">
      <c r="H226" s="44">
        <v>8550</v>
      </c>
      <c r="I226" s="44">
        <v>9175</v>
      </c>
      <c r="J226" s="45">
        <v>7135.09</v>
      </c>
      <c r="K226" s="45">
        <v>7242.7</v>
      </c>
      <c r="L226" s="37">
        <f t="shared" si="50"/>
        <v>5.8823529411764705E-3</v>
      </c>
      <c r="M226" s="37">
        <f t="shared" si="50"/>
        <v>1.1019283746556474E-2</v>
      </c>
      <c r="N226" s="37">
        <f t="shared" si="50"/>
        <v>-5.4639553182265869E-3</v>
      </c>
      <c r="O226" s="37">
        <f t="shared" si="50"/>
        <v>1.4712267320790228E-3</v>
      </c>
      <c r="P226">
        <v>0.60432276121049766</v>
      </c>
      <c r="Q226">
        <v>-0.75486299281146785</v>
      </c>
      <c r="R226" s="42">
        <v>1.7568838593170761E-3</v>
      </c>
      <c r="S226" s="42">
        <v>-2.1210553104395293E-3</v>
      </c>
      <c r="T226" s="43">
        <f t="shared" si="54"/>
        <v>0.60431316167559102</v>
      </c>
      <c r="U226" s="43">
        <f t="shared" si="54"/>
        <v>-0.75486611336474074</v>
      </c>
      <c r="V226" s="43">
        <f t="shared" si="47"/>
        <v>-0.59843080873441457</v>
      </c>
      <c r="W226" s="43">
        <f t="shared" si="47"/>
        <v>0.76588539711129722</v>
      </c>
      <c r="Y226" s="43"/>
      <c r="Z226" s="43"/>
    </row>
    <row r="227" spans="6:26" x14ac:dyDescent="0.35">
      <c r="H227" s="44">
        <v>8500</v>
      </c>
      <c r="I227" s="44">
        <v>9075</v>
      </c>
      <c r="J227" s="45">
        <v>7174.29</v>
      </c>
      <c r="K227" s="45">
        <v>7232.06</v>
      </c>
      <c r="L227" s="37">
        <f t="shared" si="50"/>
        <v>-8.7463556851311956E-3</v>
      </c>
      <c r="M227" s="37">
        <f t="shared" si="50"/>
        <v>1.3966480446927373E-2</v>
      </c>
      <c r="N227" s="37">
        <f t="shared" si="50"/>
        <v>-2.8381963970750832E-3</v>
      </c>
      <c r="O227" s="37">
        <f t="shared" si="50"/>
        <v>6.3032576571362036E-3</v>
      </c>
      <c r="P227">
        <v>0.60432276121049766</v>
      </c>
      <c r="Q227">
        <v>-0.75486299281146785</v>
      </c>
      <c r="R227" s="42">
        <v>1.7568838593170761E-3</v>
      </c>
      <c r="S227" s="42">
        <v>-2.1210553104395293E-3</v>
      </c>
      <c r="T227" s="43">
        <f t="shared" si="54"/>
        <v>0.60431777482905802</v>
      </c>
      <c r="U227" s="43">
        <f t="shared" si="54"/>
        <v>-0.75487636236959454</v>
      </c>
      <c r="V227" s="43">
        <f t="shared" si="47"/>
        <v>-0.61306413051418918</v>
      </c>
      <c r="W227" s="43">
        <f t="shared" si="47"/>
        <v>0.76884284281652193</v>
      </c>
      <c r="Y227" s="43"/>
      <c r="Z227" s="43"/>
    </row>
    <row r="228" spans="6:26" x14ac:dyDescent="0.35">
      <c r="G228" s="46"/>
      <c r="H228" s="44">
        <v>8575</v>
      </c>
      <c r="I228" s="44">
        <v>8950</v>
      </c>
      <c r="J228" s="45">
        <v>7194.71</v>
      </c>
      <c r="K228" s="45">
        <v>7186.76</v>
      </c>
      <c r="L228" s="37">
        <f t="shared" si="50"/>
        <v>-5.7971014492753624E-3</v>
      </c>
      <c r="M228" s="37">
        <f t="shared" si="50"/>
        <v>8.4507042253521118E-3</v>
      </c>
      <c r="N228" s="37">
        <f t="shared" si="50"/>
        <v>4.3834484337547351E-3</v>
      </c>
      <c r="O228" s="37">
        <f t="shared" si="50"/>
        <v>-6.4135266101213746E-3</v>
      </c>
      <c r="P228">
        <v>0.60432276121049766</v>
      </c>
      <c r="Q228">
        <v>-0.75486299281146785</v>
      </c>
      <c r="R228" s="42">
        <v>1.7568838593170761E-3</v>
      </c>
      <c r="S228" s="42">
        <v>-2.1210553104395293E-3</v>
      </c>
      <c r="T228" s="43">
        <f t="shared" si="54"/>
        <v>0.60433046242029909</v>
      </c>
      <c r="U228" s="43">
        <f t="shared" si="54"/>
        <v>-0.7548493893667928</v>
      </c>
      <c r="V228" s="43">
        <f t="shared" si="47"/>
        <v>-0.61012756386957445</v>
      </c>
      <c r="W228" s="43">
        <f t="shared" si="47"/>
        <v>0.7633000935921449</v>
      </c>
      <c r="Y228" s="43"/>
      <c r="Z228" s="43"/>
    </row>
    <row r="229" spans="6:26" x14ac:dyDescent="0.35">
      <c r="H229" s="44">
        <v>8625</v>
      </c>
      <c r="I229" s="44">
        <v>8875</v>
      </c>
      <c r="J229" s="45">
        <v>7163.31</v>
      </c>
      <c r="K229" s="45">
        <v>7233.15</v>
      </c>
      <c r="L229" s="37">
        <f t="shared" si="50"/>
        <v>0</v>
      </c>
      <c r="M229" s="37">
        <f t="shared" si="50"/>
        <v>5.6657223796033997E-3</v>
      </c>
      <c r="N229" s="37">
        <f t="shared" si="50"/>
        <v>7.8012228715817035E-3</v>
      </c>
      <c r="O229" s="37">
        <f t="shared" si="50"/>
        <v>1.7007931503661039E-4</v>
      </c>
      <c r="P229">
        <v>0.60432276121049766</v>
      </c>
      <c r="Q229">
        <v>-0.75486299281146785</v>
      </c>
      <c r="R229" s="42">
        <v>1.7568838593170761E-3</v>
      </c>
      <c r="S229" s="42">
        <v>-2.1210553104395293E-3</v>
      </c>
      <c r="T229" s="43">
        <f t="shared" si="54"/>
        <v>0.60433646705304367</v>
      </c>
      <c r="U229" s="43">
        <f t="shared" si="54"/>
        <v>-0.75486335355910217</v>
      </c>
      <c r="V229" s="43">
        <f t="shared" si="47"/>
        <v>-0.60433646705304367</v>
      </c>
      <c r="W229" s="43">
        <f t="shared" si="47"/>
        <v>0.76052907593870556</v>
      </c>
      <c r="Y229" s="43"/>
      <c r="Z229" s="43"/>
    </row>
    <row r="230" spans="6:26" x14ac:dyDescent="0.35">
      <c r="H230" s="44">
        <v>8625</v>
      </c>
      <c r="I230" s="44">
        <v>8825</v>
      </c>
      <c r="J230" s="45">
        <v>7107.86</v>
      </c>
      <c r="K230" s="45">
        <v>7231.92</v>
      </c>
      <c r="L230" s="37">
        <f t="shared" si="50"/>
        <v>1.1730205278592375E-2</v>
      </c>
      <c r="M230" s="37">
        <f t="shared" si="50"/>
        <v>-1.3966480446927373E-2</v>
      </c>
      <c r="N230" s="37">
        <f t="shared" si="50"/>
        <v>-9.0025277346729923E-3</v>
      </c>
      <c r="O230" s="37">
        <f t="shared" si="50"/>
        <v>7.6325667327096511E-3</v>
      </c>
      <c r="P230">
        <v>0.60432276121049766</v>
      </c>
      <c r="Q230">
        <v>-0.75486299281146785</v>
      </c>
      <c r="R230" s="42">
        <v>1.7568838593170761E-3</v>
      </c>
      <c r="S230" s="42">
        <v>-2.1210553104395293E-3</v>
      </c>
      <c r="T230" s="43">
        <f t="shared" si="54"/>
        <v>0.60430694481482761</v>
      </c>
      <c r="U230" s="43">
        <f t="shared" si="54"/>
        <v>-0.75487918190766856</v>
      </c>
      <c r="V230" s="43">
        <f t="shared" si="47"/>
        <v>-0.59257673953623524</v>
      </c>
      <c r="W230" s="43">
        <f t="shared" si="47"/>
        <v>0.74091270146074117</v>
      </c>
      <c r="Y230" s="43"/>
      <c r="Z230" s="43"/>
    </row>
    <row r="231" spans="6:26" x14ac:dyDescent="0.35">
      <c r="H231" s="44">
        <v>8525</v>
      </c>
      <c r="I231" s="44">
        <v>8950</v>
      </c>
      <c r="J231" s="45">
        <v>7172.43</v>
      </c>
      <c r="K231" s="45">
        <v>7177.14</v>
      </c>
      <c r="L231" s="37"/>
      <c r="M231" s="37"/>
      <c r="N231" s="37"/>
      <c r="O231" s="37"/>
      <c r="R231" s="42"/>
      <c r="S231" s="42"/>
      <c r="V231" s="43"/>
      <c r="W231" s="43"/>
      <c r="Y231" s="43"/>
      <c r="Z231" s="43"/>
    </row>
    <row r="232" spans="6:26" x14ac:dyDescent="0.35">
      <c r="H232" s="46"/>
      <c r="I232" s="46"/>
      <c r="J232" s="49"/>
      <c r="K232" s="48"/>
      <c r="L232" s="37"/>
      <c r="M232" s="37"/>
      <c r="N232" s="37"/>
      <c r="O232" s="37"/>
      <c r="P232">
        <f t="shared" ref="P232:Q232" si="57">SLOPE(L234:L242,N234:N242)</f>
        <v>-6.7848961924421494E-3</v>
      </c>
      <c r="Q232">
        <f t="shared" si="57"/>
        <v>-0.57005180425007373</v>
      </c>
      <c r="R232" s="42">
        <f t="shared" ref="R232:S232" si="58">INTERCEPT(L234:L242,N234:N242)</f>
        <v>-1.792777534520241E-3</v>
      </c>
      <c r="S232" s="42">
        <f t="shared" si="58"/>
        <v>-1.1478582891363931E-3</v>
      </c>
      <c r="V232" s="43"/>
      <c r="W232" s="43"/>
      <c r="Y232" s="43"/>
      <c r="Z232" s="43"/>
    </row>
    <row r="233" spans="6:26" x14ac:dyDescent="0.35">
      <c r="F233" t="s">
        <v>38</v>
      </c>
      <c r="J233" s="47"/>
      <c r="K233" s="48"/>
      <c r="L233" s="37"/>
      <c r="M233" s="37"/>
      <c r="N233" s="37"/>
      <c r="O233" s="37"/>
      <c r="R233" s="42"/>
      <c r="S233" s="42"/>
      <c r="V233" s="43"/>
      <c r="W233" s="43"/>
      <c r="Y233" s="43"/>
      <c r="Z233" s="43"/>
    </row>
    <row r="234" spans="6:26" x14ac:dyDescent="0.35">
      <c r="H234" s="44">
        <v>352</v>
      </c>
      <c r="I234" s="44">
        <v>354</v>
      </c>
      <c r="J234" s="45">
        <v>7153.1</v>
      </c>
      <c r="K234" s="45">
        <v>7305.6</v>
      </c>
      <c r="L234" s="37">
        <f t="shared" si="50"/>
        <v>0</v>
      </c>
      <c r="M234" s="37">
        <f t="shared" si="50"/>
        <v>-4.3243243243243246E-2</v>
      </c>
      <c r="N234" s="37">
        <f t="shared" si="50"/>
        <v>-3.5508365849003468E-3</v>
      </c>
      <c r="O234" s="37">
        <f t="shared" si="50"/>
        <v>3.7646670880163427E-3</v>
      </c>
      <c r="P234">
        <v>-6.7848961924421494E-3</v>
      </c>
      <c r="Q234">
        <v>-0.57005180425007373</v>
      </c>
      <c r="R234" s="42">
        <v>-1.792777534520241E-3</v>
      </c>
      <c r="S234" s="42">
        <v>-1.1478582891363931E-3</v>
      </c>
      <c r="T234" s="43">
        <f t="shared" si="54"/>
        <v>-6.7785303323839871E-3</v>
      </c>
      <c r="U234" s="43">
        <f t="shared" si="54"/>
        <v>-0.57005612555439655</v>
      </c>
      <c r="V234" s="43">
        <f t="shared" ref="V234:W296" si="59">L234-T234</f>
        <v>6.7785303323839871E-3</v>
      </c>
      <c r="W234" s="43">
        <f t="shared" si="59"/>
        <v>0.52681288231115331</v>
      </c>
      <c r="Y234" s="43">
        <f t="shared" ref="Y234:Z246" si="60">SUM(V234:V242)</f>
        <v>4.4941956142727696E-2</v>
      </c>
      <c r="Z234" s="43">
        <f t="shared" si="60"/>
        <v>5.10996812700329</v>
      </c>
    </row>
    <row r="235" spans="6:26" x14ac:dyDescent="0.35">
      <c r="H235" s="44">
        <v>352</v>
      </c>
      <c r="I235" s="44">
        <v>370</v>
      </c>
      <c r="J235" s="45">
        <v>7178.59</v>
      </c>
      <c r="K235" s="45">
        <v>7278.2</v>
      </c>
      <c r="L235" s="37">
        <f t="shared" si="50"/>
        <v>-2.2222222222222223E-2</v>
      </c>
      <c r="M235" s="37">
        <f t="shared" si="50"/>
        <v>-5.3763440860215058E-3</v>
      </c>
      <c r="N235" s="37">
        <f t="shared" si="50"/>
        <v>2.6649868496586957E-3</v>
      </c>
      <c r="O235" s="37">
        <f t="shared" si="50"/>
        <v>-5.4250536356058188E-3</v>
      </c>
      <c r="P235">
        <v>-6.7848961924421494E-3</v>
      </c>
      <c r="Q235">
        <v>-0.57005180425007373</v>
      </c>
      <c r="R235" s="42">
        <v>-1.792777534520241E-3</v>
      </c>
      <c r="S235" s="42">
        <v>-1.1478582891363931E-3</v>
      </c>
      <c r="T235" s="43">
        <f t="shared" si="54"/>
        <v>-6.789673920996009E-3</v>
      </c>
      <c r="U235" s="43">
        <f t="shared" si="54"/>
        <v>-0.57004557705728909</v>
      </c>
      <c r="V235" s="43">
        <f t="shared" si="59"/>
        <v>-1.5432548301226215E-2</v>
      </c>
      <c r="W235" s="43">
        <f t="shared" si="59"/>
        <v>0.56466923297126759</v>
      </c>
      <c r="Y235" s="43"/>
      <c r="Z235" s="43"/>
    </row>
    <row r="236" spans="6:26" x14ac:dyDescent="0.35">
      <c r="H236" s="44">
        <v>360</v>
      </c>
      <c r="I236" s="44">
        <v>372</v>
      </c>
      <c r="J236" s="45">
        <v>7159.51</v>
      </c>
      <c r="K236" s="45">
        <v>7317.9</v>
      </c>
      <c r="L236" s="37">
        <f t="shared" si="50"/>
        <v>-1.098901098901099E-2</v>
      </c>
      <c r="M236" s="37">
        <f t="shared" si="50"/>
        <v>-2.1052631578947368E-2</v>
      </c>
      <c r="N236" s="37">
        <f t="shared" si="50"/>
        <v>3.8460028490987612E-3</v>
      </c>
      <c r="O236" s="37">
        <f t="shared" si="50"/>
        <v>8.7449651662562886E-3</v>
      </c>
      <c r="P236">
        <v>-6.7848961924421494E-3</v>
      </c>
      <c r="Q236">
        <v>-0.57005180425007373</v>
      </c>
      <c r="R236" s="42">
        <v>-1.792777534520241E-3</v>
      </c>
      <c r="S236" s="42">
        <v>-1.1478582891363931E-3</v>
      </c>
      <c r="T236" s="43">
        <f t="shared" si="54"/>
        <v>-6.7917912199477147E-3</v>
      </c>
      <c r="U236" s="43">
        <f t="shared" si="54"/>
        <v>-0.57006184223082801</v>
      </c>
      <c r="V236" s="43">
        <f t="shared" si="59"/>
        <v>-4.1972197690632752E-3</v>
      </c>
      <c r="W236" s="43">
        <f t="shared" si="59"/>
        <v>0.54900921065188069</v>
      </c>
      <c r="Y236" s="43"/>
      <c r="Z236" s="43"/>
    </row>
    <row r="237" spans="6:26" x14ac:dyDescent="0.35">
      <c r="H237" s="44">
        <v>364</v>
      </c>
      <c r="I237" s="44">
        <v>380</v>
      </c>
      <c r="J237" s="45">
        <v>7132.08</v>
      </c>
      <c r="K237" s="45">
        <v>7254.46</v>
      </c>
      <c r="L237" s="37">
        <f t="shared" si="50"/>
        <v>1.6759776536312849E-2</v>
      </c>
      <c r="M237" s="37">
        <f t="shared" si="50"/>
        <v>2.1505376344086023E-2</v>
      </c>
      <c r="N237" s="37">
        <f t="shared" si="50"/>
        <v>-4.2185872918214321E-4</v>
      </c>
      <c r="O237" s="37">
        <f t="shared" si="50"/>
        <v>1.6237038673423197E-3</v>
      </c>
      <c r="P237">
        <v>-6.7848961924421494E-3</v>
      </c>
      <c r="Q237">
        <v>-0.57005180425007373</v>
      </c>
      <c r="R237" s="42">
        <v>-1.792777534520241E-3</v>
      </c>
      <c r="S237" s="42">
        <v>-1.1478582891363931E-3</v>
      </c>
      <c r="T237" s="43">
        <f t="shared" si="54"/>
        <v>-6.7841398935897307E-3</v>
      </c>
      <c r="U237" s="43">
        <f t="shared" si="54"/>
        <v>-0.57005366803201696</v>
      </c>
      <c r="V237" s="43">
        <f t="shared" si="59"/>
        <v>2.354391642990258E-2</v>
      </c>
      <c r="W237" s="43">
        <f t="shared" si="59"/>
        <v>0.59155904437610296</v>
      </c>
      <c r="Y237" s="43"/>
      <c r="Z237" s="43"/>
    </row>
    <row r="238" spans="6:26" x14ac:dyDescent="0.35">
      <c r="H238" s="44">
        <v>358</v>
      </c>
      <c r="I238" s="44">
        <v>372</v>
      </c>
      <c r="J238" s="45">
        <v>7135.09</v>
      </c>
      <c r="K238" s="45">
        <v>7242.7</v>
      </c>
      <c r="L238" s="37">
        <f t="shared" si="50"/>
        <v>-1.6483516483516484E-2</v>
      </c>
      <c r="M238" s="37">
        <f t="shared" si="50"/>
        <v>1.0869565217391304E-2</v>
      </c>
      <c r="N238" s="37">
        <f t="shared" si="50"/>
        <v>-5.4639553182265869E-3</v>
      </c>
      <c r="O238" s="37">
        <f t="shared" si="50"/>
        <v>1.4712267320790228E-3</v>
      </c>
      <c r="P238">
        <v>-6.7848961924421494E-3</v>
      </c>
      <c r="Q238">
        <v>-0.57005180425007373</v>
      </c>
      <c r="R238" s="42">
        <v>-1.792777534520241E-3</v>
      </c>
      <c r="S238" s="42">
        <v>-1.1478582891363931E-3</v>
      </c>
      <c r="T238" s="43">
        <f t="shared" si="54"/>
        <v>-6.7751005360980106E-3</v>
      </c>
      <c r="U238" s="43">
        <f t="shared" si="54"/>
        <v>-0.5700534930098734</v>
      </c>
      <c r="V238" s="43">
        <f t="shared" si="59"/>
        <v>-9.7084159474184733E-3</v>
      </c>
      <c r="W238" s="43">
        <f t="shared" si="59"/>
        <v>0.58092305822726475</v>
      </c>
      <c r="Y238" s="43"/>
      <c r="Z238" s="43"/>
    </row>
    <row r="239" spans="6:26" x14ac:dyDescent="0.35">
      <c r="H239" s="44">
        <v>364</v>
      </c>
      <c r="I239" s="44">
        <v>368</v>
      </c>
      <c r="J239" s="45">
        <v>7174.29</v>
      </c>
      <c r="K239" s="45">
        <v>7232.06</v>
      </c>
      <c r="L239" s="37">
        <f t="shared" ref="L239:O302" si="61">(H239-H240)/H240</f>
        <v>-1.0869565217391304E-2</v>
      </c>
      <c r="M239" s="37">
        <f t="shared" si="61"/>
        <v>-1.0752688172043012E-2</v>
      </c>
      <c r="N239" s="37">
        <f t="shared" si="61"/>
        <v>-2.8381963970750832E-3</v>
      </c>
      <c r="O239" s="37">
        <f t="shared" si="61"/>
        <v>6.3032576571362036E-3</v>
      </c>
      <c r="P239">
        <v>-6.7848961924421494E-3</v>
      </c>
      <c r="Q239">
        <v>-0.57005180425007373</v>
      </c>
      <c r="R239" s="42">
        <v>-1.792777534520241E-3</v>
      </c>
      <c r="S239" s="42">
        <v>-1.1478582891363931E-3</v>
      </c>
      <c r="T239" s="43">
        <f t="shared" si="54"/>
        <v>-6.7798079377029167E-3</v>
      </c>
      <c r="U239" s="43">
        <f t="shared" si="54"/>
        <v>-0.57005903949662406</v>
      </c>
      <c r="V239" s="43">
        <f t="shared" si="59"/>
        <v>-4.0897572796883873E-3</v>
      </c>
      <c r="W239" s="43">
        <f t="shared" si="59"/>
        <v>0.55930635132458106</v>
      </c>
      <c r="Y239" s="43"/>
      <c r="Z239" s="43"/>
    </row>
    <row r="240" spans="6:26" x14ac:dyDescent="0.35">
      <c r="H240" s="44">
        <v>368</v>
      </c>
      <c r="I240" s="44">
        <v>372</v>
      </c>
      <c r="J240" s="45">
        <v>7194.71</v>
      </c>
      <c r="K240" s="45">
        <v>7186.76</v>
      </c>
      <c r="L240" s="37">
        <f t="shared" si="61"/>
        <v>1.098901098901099E-2</v>
      </c>
      <c r="M240" s="37">
        <f t="shared" si="61"/>
        <v>-5.3475935828877002E-3</v>
      </c>
      <c r="N240" s="37">
        <f t="shared" si="61"/>
        <v>4.3834484337547351E-3</v>
      </c>
      <c r="O240" s="37">
        <f t="shared" si="61"/>
        <v>-6.4135266101213746E-3</v>
      </c>
      <c r="P240">
        <v>-6.7848961924421494E-3</v>
      </c>
      <c r="Q240">
        <v>-0.57005180425007373</v>
      </c>
      <c r="R240" s="42">
        <v>-1.792777534520241E-3</v>
      </c>
      <c r="S240" s="42">
        <v>-1.1478582891363931E-3</v>
      </c>
      <c r="T240" s="43">
        <f t="shared" si="54"/>
        <v>-6.7927547403179127E-3</v>
      </c>
      <c r="U240" s="43">
        <f t="shared" si="54"/>
        <v>-0.57004444243039176</v>
      </c>
      <c r="V240" s="43">
        <f t="shared" si="59"/>
        <v>1.7781765729328901E-2</v>
      </c>
      <c r="W240" s="43">
        <f t="shared" si="59"/>
        <v>0.56469684884750404</v>
      </c>
      <c r="Y240" s="43"/>
      <c r="Z240" s="43"/>
    </row>
    <row r="241" spans="6:26" x14ac:dyDescent="0.35">
      <c r="H241" s="44">
        <v>364</v>
      </c>
      <c r="I241" s="44">
        <v>374</v>
      </c>
      <c r="J241" s="45">
        <v>7163.31</v>
      </c>
      <c r="K241" s="45">
        <v>7233.15</v>
      </c>
      <c r="L241" s="37">
        <f t="shared" si="61"/>
        <v>5.5248618784530384E-3</v>
      </c>
      <c r="M241" s="37">
        <f t="shared" si="61"/>
        <v>1.6304347826086956E-2</v>
      </c>
      <c r="N241" s="37">
        <f t="shared" si="61"/>
        <v>7.8012228715817035E-3</v>
      </c>
      <c r="O241" s="37">
        <f t="shared" si="61"/>
        <v>1.7007931503661039E-4</v>
      </c>
      <c r="P241">
        <v>-6.7848961924421494E-3</v>
      </c>
      <c r="Q241">
        <v>-0.57005180425007373</v>
      </c>
      <c r="R241" s="42">
        <v>-1.792777534520241E-3</v>
      </c>
      <c r="S241" s="42">
        <v>-1.1478582891363931E-3</v>
      </c>
      <c r="T241" s="43">
        <f t="shared" si="54"/>
        <v>-6.7988820495481061E-3</v>
      </c>
      <c r="U241" s="43">
        <f t="shared" si="54"/>
        <v>-0.57005199947702534</v>
      </c>
      <c r="V241" s="43">
        <f t="shared" si="59"/>
        <v>1.2323743928001145E-2</v>
      </c>
      <c r="W241" s="43">
        <f t="shared" si="59"/>
        <v>0.58635634730311226</v>
      </c>
      <c r="Y241" s="43"/>
      <c r="Z241" s="43"/>
    </row>
    <row r="242" spans="6:26" x14ac:dyDescent="0.35">
      <c r="H242" s="44">
        <v>362</v>
      </c>
      <c r="I242" s="44">
        <v>368</v>
      </c>
      <c r="J242" s="45">
        <v>7107.86</v>
      </c>
      <c r="K242" s="45">
        <v>7231.92</v>
      </c>
      <c r="L242" s="37">
        <f t="shared" si="61"/>
        <v>1.11731843575419E-2</v>
      </c>
      <c r="M242" s="37">
        <f t="shared" si="61"/>
        <v>1.6574585635359115E-2</v>
      </c>
      <c r="N242" s="37">
        <f t="shared" si="61"/>
        <v>-9.0025277346729923E-3</v>
      </c>
      <c r="O242" s="37">
        <f t="shared" si="61"/>
        <v>7.6325667327096511E-3</v>
      </c>
      <c r="P242">
        <v>-6.7848961924421494E-3</v>
      </c>
      <c r="Q242">
        <v>-0.57005180425007373</v>
      </c>
      <c r="R242" s="42">
        <v>-1.792777534520241E-3</v>
      </c>
      <c r="S242" s="42">
        <v>-1.1478582891363931E-3</v>
      </c>
      <c r="T242" s="43">
        <f t="shared" si="54"/>
        <v>-6.7687566629655322E-3</v>
      </c>
      <c r="U242" s="43">
        <f t="shared" si="54"/>
        <v>-0.57006056535506522</v>
      </c>
      <c r="V242" s="43">
        <f t="shared" si="59"/>
        <v>1.7941941020507432E-2</v>
      </c>
      <c r="W242" s="43">
        <f t="shared" si="59"/>
        <v>0.58663515099042429</v>
      </c>
      <c r="Y242" s="43"/>
      <c r="Z242" s="43"/>
    </row>
    <row r="243" spans="6:26" x14ac:dyDescent="0.35">
      <c r="H243" s="44">
        <v>358</v>
      </c>
      <c r="I243" s="44">
        <v>362</v>
      </c>
      <c r="J243" s="45">
        <v>7172.43</v>
      </c>
      <c r="K243" s="45">
        <v>7177.14</v>
      </c>
      <c r="L243" s="37"/>
      <c r="M243" s="37"/>
      <c r="N243" s="37"/>
      <c r="O243" s="37"/>
      <c r="R243" s="42"/>
      <c r="S243" s="42"/>
      <c r="V243" s="43"/>
      <c r="W243" s="43"/>
      <c r="Y243" s="43"/>
      <c r="Z243" s="43"/>
    </row>
    <row r="244" spans="6:26" x14ac:dyDescent="0.35">
      <c r="H244" s="38"/>
      <c r="I244" s="44"/>
      <c r="J244" s="49"/>
      <c r="K244" s="48"/>
      <c r="L244" s="37"/>
      <c r="M244" s="37"/>
      <c r="N244" s="37"/>
      <c r="O244" s="37"/>
      <c r="P244">
        <f>SLOPE(L246:L254,N246:N254)</f>
        <v>-4.7594261970296523E-2</v>
      </c>
      <c r="Q244">
        <f t="shared" ref="Q244" si="62">SLOPE(M246:M254,O246:O254)</f>
        <v>-1.7344691488269597</v>
      </c>
      <c r="R244" s="42">
        <f t="shared" ref="R244:S244" si="63">INTERCEPT(L246:L254,N246:N254)</f>
        <v>-4.3152444316861402E-3</v>
      </c>
      <c r="S244" s="42">
        <f t="shared" si="63"/>
        <v>5.7615254089121212E-3</v>
      </c>
      <c r="V244" s="43"/>
      <c r="W244" s="43"/>
      <c r="Y244" s="43"/>
      <c r="Z244" s="43"/>
    </row>
    <row r="245" spans="6:26" x14ac:dyDescent="0.35">
      <c r="F245" t="s">
        <v>40</v>
      </c>
      <c r="H245" s="38"/>
      <c r="I245" s="44"/>
      <c r="J245" s="49"/>
      <c r="L245" s="37"/>
      <c r="M245" s="37"/>
      <c r="N245" s="37"/>
      <c r="O245" s="37"/>
      <c r="R245" s="42"/>
      <c r="S245" s="42"/>
      <c r="V245" s="43"/>
      <c r="W245" s="43"/>
      <c r="Y245" s="43"/>
      <c r="Z245" s="43"/>
    </row>
    <row r="246" spans="6:26" x14ac:dyDescent="0.35">
      <c r="H246" s="44">
        <v>1510</v>
      </c>
      <c r="I246" s="44">
        <v>1535</v>
      </c>
      <c r="J246" s="45">
        <v>7153.1</v>
      </c>
      <c r="K246" s="45">
        <v>7305.6</v>
      </c>
      <c r="L246" s="37">
        <f t="shared" si="61"/>
        <v>-6.5789473684210523E-3</v>
      </c>
      <c r="M246" s="37">
        <f t="shared" si="61"/>
        <v>3.2679738562091504E-3</v>
      </c>
      <c r="N246" s="37">
        <f t="shared" si="61"/>
        <v>-3.5508365849003468E-3</v>
      </c>
      <c r="O246" s="37">
        <f t="shared" si="61"/>
        <v>3.7646670880163427E-3</v>
      </c>
      <c r="P246">
        <v>-4.7594261970296523E-2</v>
      </c>
      <c r="Q246">
        <v>-1.7344691488269597</v>
      </c>
      <c r="R246" s="42">
        <v>-4.3152444316861402E-3</v>
      </c>
      <c r="S246" s="42">
        <v>5.7615254089121212E-3</v>
      </c>
      <c r="T246" s="43">
        <f t="shared" si="54"/>
        <v>-4.7578939242495705E-2</v>
      </c>
      <c r="U246" s="43">
        <f t="shared" si="54"/>
        <v>-1.7344474586018759</v>
      </c>
      <c r="V246" s="43">
        <f t="shared" si="59"/>
        <v>4.0999991874074652E-2</v>
      </c>
      <c r="W246" s="43">
        <f t="shared" si="59"/>
        <v>1.737715432458085</v>
      </c>
      <c r="Y246" s="43">
        <f t="shared" si="60"/>
        <v>0.38962289188259053</v>
      </c>
      <c r="Z246" s="43">
        <f t="shared" si="60"/>
        <v>15.630974863354771</v>
      </c>
    </row>
    <row r="247" spans="6:26" x14ac:dyDescent="0.35">
      <c r="H247" s="44">
        <v>1520</v>
      </c>
      <c r="I247" s="44">
        <v>1530</v>
      </c>
      <c r="J247" s="45">
        <v>7178.59</v>
      </c>
      <c r="K247" s="45">
        <v>7278.2</v>
      </c>
      <c r="L247" s="37">
        <f t="shared" si="61"/>
        <v>0</v>
      </c>
      <c r="M247" s="37">
        <f t="shared" si="61"/>
        <v>4.4368600682593858E-2</v>
      </c>
      <c r="N247" s="37">
        <f t="shared" si="61"/>
        <v>2.6649868496586957E-3</v>
      </c>
      <c r="O247" s="37">
        <f t="shared" si="61"/>
        <v>-5.4250536356058188E-3</v>
      </c>
      <c r="P247">
        <v>-4.7594261970296523E-2</v>
      </c>
      <c r="Q247">
        <v>-1.7344691488269597</v>
      </c>
      <c r="R247" s="42">
        <v>-4.3152444316861402E-3</v>
      </c>
      <c r="S247" s="42">
        <v>5.7615254089121212E-3</v>
      </c>
      <c r="T247" s="43">
        <f t="shared" si="54"/>
        <v>-4.7605762039960031E-2</v>
      </c>
      <c r="U247" s="43">
        <f t="shared" si="54"/>
        <v>-1.734500405411326</v>
      </c>
      <c r="V247" s="43">
        <f t="shared" si="59"/>
        <v>4.7605762039960031E-2</v>
      </c>
      <c r="W247" s="43">
        <f t="shared" si="59"/>
        <v>1.7788690060939198</v>
      </c>
      <c r="Y247" s="43"/>
      <c r="Z247" s="43"/>
    </row>
    <row r="248" spans="6:26" x14ac:dyDescent="0.35">
      <c r="H248" s="44">
        <v>1520</v>
      </c>
      <c r="I248" s="44">
        <v>1465</v>
      </c>
      <c r="J248" s="45">
        <v>7159.51</v>
      </c>
      <c r="K248" s="45">
        <v>7317.9</v>
      </c>
      <c r="L248" s="37">
        <f t="shared" si="61"/>
        <v>0</v>
      </c>
      <c r="M248" s="37">
        <f t="shared" si="61"/>
        <v>-3.4013605442176869E-3</v>
      </c>
      <c r="N248" s="37">
        <f t="shared" si="61"/>
        <v>3.8460028490987612E-3</v>
      </c>
      <c r="O248" s="37">
        <f t="shared" si="61"/>
        <v>8.7449651662562886E-3</v>
      </c>
      <c r="P248">
        <v>-4.7594261970296523E-2</v>
      </c>
      <c r="Q248">
        <v>-1.7344691488269597</v>
      </c>
      <c r="R248" s="42">
        <v>-4.3152444316861402E-3</v>
      </c>
      <c r="S248" s="42">
        <v>5.7615254089121212E-3</v>
      </c>
      <c r="T248" s="43">
        <f t="shared" si="54"/>
        <v>-4.7610858412675344E-2</v>
      </c>
      <c r="U248" s="43">
        <f t="shared" si="54"/>
        <v>-1.7344187644879543</v>
      </c>
      <c r="V248" s="43">
        <f t="shared" si="59"/>
        <v>4.7610858412675344E-2</v>
      </c>
      <c r="W248" s="43">
        <f t="shared" si="59"/>
        <v>1.7310174039437367</v>
      </c>
      <c r="Y248" s="43"/>
      <c r="Z248" s="43"/>
    </row>
    <row r="249" spans="6:26" x14ac:dyDescent="0.35">
      <c r="H249" s="44">
        <v>1520</v>
      </c>
      <c r="I249" s="44">
        <v>1470</v>
      </c>
      <c r="J249" s="45">
        <v>7132.08</v>
      </c>
      <c r="K249" s="45">
        <v>7254.46</v>
      </c>
      <c r="L249" s="37">
        <f t="shared" si="61"/>
        <v>-9.7719869706840382E-3</v>
      </c>
      <c r="M249" s="37">
        <f t="shared" si="61"/>
        <v>-6.7567567567567571E-3</v>
      </c>
      <c r="N249" s="37">
        <f t="shared" si="61"/>
        <v>-4.2185872918214321E-4</v>
      </c>
      <c r="O249" s="37">
        <f t="shared" si="61"/>
        <v>1.6237038673423197E-3</v>
      </c>
      <c r="P249">
        <v>-4.7594261970296523E-2</v>
      </c>
      <c r="Q249">
        <v>-1.7344691488269597</v>
      </c>
      <c r="R249" s="42">
        <v>-4.3152444316861402E-3</v>
      </c>
      <c r="S249" s="42">
        <v>5.7615254089121212E-3</v>
      </c>
      <c r="T249" s="43">
        <f t="shared" si="54"/>
        <v>-4.7592441546764459E-2</v>
      </c>
      <c r="U249" s="43">
        <f t="shared" si="54"/>
        <v>-1.7344597938158715</v>
      </c>
      <c r="V249" s="43">
        <f t="shared" si="59"/>
        <v>3.7820454576080423E-2</v>
      </c>
      <c r="W249" s="43">
        <f t="shared" si="59"/>
        <v>1.7277030370591147</v>
      </c>
      <c r="Y249" s="43"/>
      <c r="Z249" s="43"/>
    </row>
    <row r="250" spans="6:26" x14ac:dyDescent="0.35">
      <c r="H250" s="44">
        <v>1535</v>
      </c>
      <c r="I250" s="44">
        <v>1480</v>
      </c>
      <c r="J250" s="45">
        <v>7135.09</v>
      </c>
      <c r="K250" s="45">
        <v>7242.7</v>
      </c>
      <c r="L250" s="37">
        <f t="shared" si="61"/>
        <v>3.2679738562091504E-3</v>
      </c>
      <c r="M250" s="37">
        <f t="shared" si="61"/>
        <v>-3.3670033670033669E-3</v>
      </c>
      <c r="N250" s="37">
        <f t="shared" si="61"/>
        <v>-5.4639553182265869E-3</v>
      </c>
      <c r="O250" s="37">
        <f t="shared" si="61"/>
        <v>1.4712267320790228E-3</v>
      </c>
      <c r="P250">
        <v>-4.7594261970296523E-2</v>
      </c>
      <c r="Q250">
        <v>-1.7344691488269597</v>
      </c>
      <c r="R250" s="42">
        <v>-4.3152444316861402E-3</v>
      </c>
      <c r="S250" s="42">
        <v>5.7615254089121212E-3</v>
      </c>
      <c r="T250" s="43">
        <f t="shared" si="54"/>
        <v>-4.7570683667534565E-2</v>
      </c>
      <c r="U250" s="43">
        <f t="shared" si="54"/>
        <v>-1.7344606723167606</v>
      </c>
      <c r="V250" s="43">
        <f t="shared" si="59"/>
        <v>5.0838657523743717E-2</v>
      </c>
      <c r="W250" s="43">
        <f t="shared" si="59"/>
        <v>1.7310936689497571</v>
      </c>
      <c r="Y250" s="43"/>
      <c r="Z250" s="43"/>
    </row>
    <row r="251" spans="6:26" x14ac:dyDescent="0.35">
      <c r="H251" s="44">
        <v>1530</v>
      </c>
      <c r="I251" s="44">
        <v>1485</v>
      </c>
      <c r="J251" s="45">
        <v>7174.29</v>
      </c>
      <c r="K251" s="45">
        <v>7232.06</v>
      </c>
      <c r="L251" s="37">
        <f t="shared" si="61"/>
        <v>3.2786885245901639E-3</v>
      </c>
      <c r="M251" s="37">
        <f t="shared" si="61"/>
        <v>-1.3289036544850499E-2</v>
      </c>
      <c r="N251" s="37">
        <f t="shared" si="61"/>
        <v>-2.8381963970750832E-3</v>
      </c>
      <c r="O251" s="37">
        <f t="shared" si="61"/>
        <v>6.3032576571362036E-3</v>
      </c>
      <c r="P251">
        <v>-4.7594261970296523E-2</v>
      </c>
      <c r="Q251">
        <v>-1.7344691488269597</v>
      </c>
      <c r="R251" s="42">
        <v>-4.3152444316861402E-3</v>
      </c>
      <c r="S251" s="42">
        <v>5.7615254089121212E-3</v>
      </c>
      <c r="T251" s="43">
        <f t="shared" si="54"/>
        <v>-4.7582014459098015E-2</v>
      </c>
      <c r="U251" s="43">
        <f t="shared" si="54"/>
        <v>-1.7344328324478091</v>
      </c>
      <c r="V251" s="43">
        <f t="shared" si="59"/>
        <v>5.086070298368818E-2</v>
      </c>
      <c r="W251" s="43">
        <f t="shared" si="59"/>
        <v>1.7211437959029585</v>
      </c>
      <c r="Y251" s="43"/>
      <c r="Z251" s="43"/>
    </row>
    <row r="252" spans="6:26" x14ac:dyDescent="0.35">
      <c r="H252" s="44">
        <v>1525</v>
      </c>
      <c r="I252" s="44">
        <v>1505</v>
      </c>
      <c r="J252" s="45">
        <v>7194.71</v>
      </c>
      <c r="K252" s="45">
        <v>7186.76</v>
      </c>
      <c r="L252" s="37">
        <f t="shared" si="61"/>
        <v>-3.2679738562091504E-3</v>
      </c>
      <c r="M252" s="37">
        <f t="shared" si="61"/>
        <v>3.3333333333333335E-3</v>
      </c>
      <c r="N252" s="37">
        <f t="shared" si="61"/>
        <v>4.3834484337547351E-3</v>
      </c>
      <c r="O252" s="37">
        <f t="shared" si="61"/>
        <v>-6.4135266101213746E-3</v>
      </c>
      <c r="P252">
        <v>-4.7594261970296523E-2</v>
      </c>
      <c r="Q252">
        <v>-1.7344691488269597</v>
      </c>
      <c r="R252" s="42">
        <v>-4.3152444316861402E-3</v>
      </c>
      <c r="S252" s="42">
        <v>5.7615254089121212E-3</v>
      </c>
      <c r="T252" s="43">
        <f t="shared" ref="T252:U314" si="64">P252+(R252*N252)</f>
        <v>-4.7613177621741866E-2</v>
      </c>
      <c r="U252" s="43">
        <f t="shared" si="64"/>
        <v>-1.7345061005234845</v>
      </c>
      <c r="V252" s="43">
        <f t="shared" si="59"/>
        <v>4.4345203765532713E-2</v>
      </c>
      <c r="W252" s="43">
        <f t="shared" si="59"/>
        <v>1.7378394338568179</v>
      </c>
      <c r="Y252" s="43"/>
      <c r="Z252" s="43"/>
    </row>
    <row r="253" spans="6:26" x14ac:dyDescent="0.35">
      <c r="H253" s="44">
        <v>1530</v>
      </c>
      <c r="I253" s="44">
        <v>1500</v>
      </c>
      <c r="J253" s="45">
        <v>7163.31</v>
      </c>
      <c r="K253" s="45">
        <v>7233.15</v>
      </c>
      <c r="L253" s="37">
        <f t="shared" si="61"/>
        <v>-1.2903225806451613E-2</v>
      </c>
      <c r="M253" s="37">
        <f t="shared" si="61"/>
        <v>-6.6225165562913907E-3</v>
      </c>
      <c r="N253" s="37">
        <f t="shared" si="61"/>
        <v>7.8012228715817035E-3</v>
      </c>
      <c r="O253" s="37">
        <f t="shared" si="61"/>
        <v>1.7007931503661039E-4</v>
      </c>
      <c r="P253">
        <v>-4.7594261970296523E-2</v>
      </c>
      <c r="Q253">
        <v>-1.7344691488269597</v>
      </c>
      <c r="R253" s="42">
        <v>-4.3152444316861402E-3</v>
      </c>
      <c r="S253" s="42">
        <v>5.7615254089121212E-3</v>
      </c>
      <c r="T253" s="43">
        <f t="shared" si="64"/>
        <v>-4.7627926153853459E-2</v>
      </c>
      <c r="U253" s="43">
        <f t="shared" si="64"/>
        <v>-1.7344681689106645</v>
      </c>
      <c r="V253" s="43">
        <f t="shared" si="59"/>
        <v>3.4724700347401848E-2</v>
      </c>
      <c r="W253" s="43">
        <f t="shared" si="59"/>
        <v>1.727845652354373</v>
      </c>
      <c r="Y253" s="43"/>
      <c r="Z253" s="43"/>
    </row>
    <row r="254" spans="6:26" x14ac:dyDescent="0.35">
      <c r="H254" s="44">
        <v>1550</v>
      </c>
      <c r="I254" s="44">
        <v>1510</v>
      </c>
      <c r="J254" s="45">
        <v>7107.86</v>
      </c>
      <c r="K254" s="45">
        <v>7231.92</v>
      </c>
      <c r="L254" s="37">
        <f t="shared" si="61"/>
        <v>-1.2738853503184714E-2</v>
      </c>
      <c r="M254" s="37">
        <f t="shared" si="61"/>
        <v>3.3222591362126247E-3</v>
      </c>
      <c r="N254" s="37">
        <f t="shared" si="61"/>
        <v>-9.0025277346729923E-3</v>
      </c>
      <c r="O254" s="37">
        <f t="shared" si="61"/>
        <v>7.6325667327096511E-3</v>
      </c>
      <c r="P254">
        <v>-4.7594261970296523E-2</v>
      </c>
      <c r="Q254">
        <v>-1.7344691488269597</v>
      </c>
      <c r="R254" s="42">
        <v>-4.3152444316861402E-3</v>
      </c>
      <c r="S254" s="42">
        <v>5.7615254089121212E-3</v>
      </c>
      <c r="T254" s="43">
        <f t="shared" si="64"/>
        <v>-4.7555413862618377E-2</v>
      </c>
      <c r="U254" s="43">
        <f t="shared" si="64"/>
        <v>-1.734425173599794</v>
      </c>
      <c r="V254" s="43">
        <f t="shared" si="59"/>
        <v>3.481656035943366E-2</v>
      </c>
      <c r="W254" s="43">
        <f t="shared" si="59"/>
        <v>1.7377474327360065</v>
      </c>
      <c r="Y254" s="43"/>
      <c r="Z254" s="43"/>
    </row>
    <row r="255" spans="6:26" x14ac:dyDescent="0.35">
      <c r="H255" s="44">
        <v>1570</v>
      </c>
      <c r="I255" s="44">
        <v>1505</v>
      </c>
      <c r="J255" s="45">
        <v>7172.43</v>
      </c>
      <c r="K255" s="45">
        <v>7177.14</v>
      </c>
      <c r="L255" s="37"/>
      <c r="M255" s="37"/>
      <c r="N255" s="37"/>
      <c r="O255" s="37"/>
      <c r="R255" s="42"/>
      <c r="S255" s="42"/>
      <c r="V255" s="43"/>
      <c r="W255" s="43"/>
      <c r="Y255" s="43"/>
      <c r="Z255" s="43"/>
    </row>
    <row r="256" spans="6:26" x14ac:dyDescent="0.35">
      <c r="I256" s="46"/>
      <c r="J256" s="49"/>
      <c r="K256" s="48"/>
      <c r="L256" s="37"/>
      <c r="M256" s="37"/>
      <c r="N256" s="37"/>
      <c r="O256" s="37"/>
      <c r="P256">
        <f t="shared" ref="P256:Q256" si="65">SLOPE(L258:L266,N258:N266)</f>
        <v>-2.8243012500208264</v>
      </c>
      <c r="Q256">
        <f t="shared" si="65"/>
        <v>-1.4475611894178018</v>
      </c>
      <c r="R256" s="42">
        <f t="shared" ref="R256:S268" si="66">INTERCEPT(L258:L266,N258:N266)</f>
        <v>-3.7158827720567889E-3</v>
      </c>
      <c r="S256" s="42">
        <f t="shared" si="66"/>
        <v>-2.2839287445133114E-3</v>
      </c>
      <c r="V256" s="43"/>
      <c r="W256" s="43"/>
      <c r="Y256" s="43"/>
      <c r="Z256" s="43"/>
    </row>
    <row r="257" spans="6:26" x14ac:dyDescent="0.35">
      <c r="F257" t="s">
        <v>42</v>
      </c>
      <c r="J257" s="49"/>
      <c r="K257" s="48"/>
      <c r="L257" s="37"/>
      <c r="M257" s="37"/>
      <c r="N257" s="37"/>
      <c r="O257" s="37"/>
      <c r="R257" s="42"/>
      <c r="S257" s="42"/>
      <c r="V257" s="43"/>
      <c r="W257" s="43"/>
      <c r="Y257" s="43"/>
      <c r="Z257" s="43"/>
    </row>
    <row r="258" spans="6:26" x14ac:dyDescent="0.35">
      <c r="H258" s="44">
        <v>860</v>
      </c>
      <c r="I258" s="44">
        <v>815</v>
      </c>
      <c r="J258" s="45">
        <v>7153.1</v>
      </c>
      <c r="K258" s="45">
        <v>7305.6</v>
      </c>
      <c r="L258" s="37">
        <f t="shared" si="61"/>
        <v>4.2424242424242427E-2</v>
      </c>
      <c r="M258" s="37">
        <f t="shared" si="61"/>
        <v>-1.2121212121212121E-2</v>
      </c>
      <c r="N258" s="37">
        <f t="shared" si="61"/>
        <v>-3.5508365849003468E-3</v>
      </c>
      <c r="O258" s="37">
        <f t="shared" si="61"/>
        <v>3.7646670880163427E-3</v>
      </c>
      <c r="P258">
        <v>-2.8243012500208264</v>
      </c>
      <c r="Q258">
        <v>-1.4475611894178018</v>
      </c>
      <c r="R258" s="42">
        <v>-3.7158827720567889E-3</v>
      </c>
      <c r="S258" s="42">
        <v>-2.2839287445133114E-3</v>
      </c>
      <c r="T258" s="43">
        <f t="shared" si="64"/>
        <v>-2.8242880555283341</v>
      </c>
      <c r="U258" s="43">
        <f t="shared" si="64"/>
        <v>-1.4475697876491775</v>
      </c>
      <c r="V258" s="43">
        <f t="shared" si="59"/>
        <v>2.8667122979525765</v>
      </c>
      <c r="W258" s="43">
        <f t="shared" si="59"/>
        <v>1.4354485755279653</v>
      </c>
      <c r="Y258" s="43">
        <f t="shared" ref="Y258:Z258" si="67">SUM(V258:V266)</f>
        <v>25.392550249292704</v>
      </c>
      <c r="Z258" s="43">
        <f t="shared" si="67"/>
        <v>12.981665515166293</v>
      </c>
    </row>
    <row r="259" spans="6:26" x14ac:dyDescent="0.35">
      <c r="H259" s="44">
        <v>825</v>
      </c>
      <c r="I259" s="44">
        <v>825</v>
      </c>
      <c r="J259" s="45">
        <v>7178.59</v>
      </c>
      <c r="K259" s="45">
        <v>7278.2</v>
      </c>
      <c r="L259" s="37">
        <f t="shared" si="61"/>
        <v>6.0975609756097563E-3</v>
      </c>
      <c r="M259" s="37">
        <f t="shared" si="61"/>
        <v>-6.024096385542169E-3</v>
      </c>
      <c r="N259" s="37">
        <f t="shared" si="61"/>
        <v>2.6649868496586957E-3</v>
      </c>
      <c r="O259" s="37">
        <f t="shared" si="61"/>
        <v>-5.4250536356058188E-3</v>
      </c>
      <c r="P259">
        <v>-2.8243012500208264</v>
      </c>
      <c r="Q259">
        <v>-1.4475611894178018</v>
      </c>
      <c r="R259" s="42">
        <v>-3.7158827720567889E-3</v>
      </c>
      <c r="S259" s="42">
        <v>-2.2839287445133114E-3</v>
      </c>
      <c r="T259" s="43">
        <f t="shared" si="64"/>
        <v>-2.8243111527995488</v>
      </c>
      <c r="U259" s="43">
        <f t="shared" si="64"/>
        <v>-1.4475487989818629</v>
      </c>
      <c r="V259" s="43">
        <f t="shared" si="59"/>
        <v>2.8304087137751583</v>
      </c>
      <c r="W259" s="43">
        <f t="shared" si="59"/>
        <v>1.4415247025963207</v>
      </c>
      <c r="Y259" s="43"/>
      <c r="Z259" s="43"/>
    </row>
    <row r="260" spans="6:26" x14ac:dyDescent="0.35">
      <c r="H260" s="44">
        <v>820</v>
      </c>
      <c r="I260" s="44">
        <v>830</v>
      </c>
      <c r="J260" s="45">
        <v>7159.51</v>
      </c>
      <c r="K260" s="45">
        <v>7317.9</v>
      </c>
      <c r="L260" s="37">
        <f t="shared" si="61"/>
        <v>-2.3809523809523808E-2</v>
      </c>
      <c r="M260" s="37">
        <f t="shared" si="61"/>
        <v>-2.3529411764705882E-2</v>
      </c>
      <c r="N260" s="37">
        <f t="shared" si="61"/>
        <v>3.8460028490987612E-3</v>
      </c>
      <c r="O260" s="37">
        <f t="shared" si="61"/>
        <v>8.7449651662562886E-3</v>
      </c>
      <c r="P260">
        <v>-2.8243012500208264</v>
      </c>
      <c r="Q260">
        <v>-1.4475611894178018</v>
      </c>
      <c r="R260" s="42">
        <v>-3.7158827720567889E-3</v>
      </c>
      <c r="S260" s="42">
        <v>-2.2839287445133114E-3</v>
      </c>
      <c r="T260" s="43">
        <f t="shared" si="64"/>
        <v>-2.8243155413165546</v>
      </c>
      <c r="U260" s="43">
        <f t="shared" si="64"/>
        <v>-1.4475811622951147</v>
      </c>
      <c r="V260" s="43">
        <f t="shared" si="59"/>
        <v>2.8005060175070309</v>
      </c>
      <c r="W260" s="43">
        <f t="shared" si="59"/>
        <v>1.4240517505304089</v>
      </c>
      <c r="Y260" s="43"/>
      <c r="Z260" s="43"/>
    </row>
    <row r="261" spans="6:26" x14ac:dyDescent="0.35">
      <c r="G261" s="46"/>
      <c r="H261" s="44">
        <v>840</v>
      </c>
      <c r="I261" s="44">
        <v>850</v>
      </c>
      <c r="J261" s="45">
        <v>7132.08</v>
      </c>
      <c r="K261" s="45">
        <v>7254.46</v>
      </c>
      <c r="L261" s="37">
        <f t="shared" si="61"/>
        <v>5.9880239520958087E-3</v>
      </c>
      <c r="M261" s="37">
        <f t="shared" si="61"/>
        <v>-2.8571428571428571E-2</v>
      </c>
      <c r="N261" s="37">
        <f t="shared" si="61"/>
        <v>-4.2185872918214321E-4</v>
      </c>
      <c r="O261" s="37">
        <f t="shared" si="61"/>
        <v>1.6237038673423197E-3</v>
      </c>
      <c r="P261">
        <v>-2.8243012500208264</v>
      </c>
      <c r="Q261">
        <v>-1.4475611894178018</v>
      </c>
      <c r="R261" s="42">
        <v>-3.7158827720567889E-3</v>
      </c>
      <c r="S261" s="42">
        <v>-2.2839287445133114E-3</v>
      </c>
      <c r="T261" s="43">
        <f t="shared" si="64"/>
        <v>-2.8242996824432423</v>
      </c>
      <c r="U261" s="43">
        <f t="shared" si="64"/>
        <v>-1.447564897841737</v>
      </c>
      <c r="V261" s="43">
        <f t="shared" si="59"/>
        <v>2.830287706395338</v>
      </c>
      <c r="W261" s="43">
        <f t="shared" si="59"/>
        <v>1.4189934692703086</v>
      </c>
      <c r="Y261" s="43"/>
      <c r="Z261" s="43"/>
    </row>
    <row r="262" spans="6:26" x14ac:dyDescent="0.35">
      <c r="H262" s="44">
        <v>835</v>
      </c>
      <c r="I262" s="44">
        <v>875</v>
      </c>
      <c r="J262" s="45">
        <v>7135.09</v>
      </c>
      <c r="K262" s="45">
        <v>7242.7</v>
      </c>
      <c r="L262" s="37">
        <f t="shared" si="61"/>
        <v>1.2121212121212121E-2</v>
      </c>
      <c r="M262" s="37">
        <f t="shared" si="61"/>
        <v>5.7471264367816091E-3</v>
      </c>
      <c r="N262" s="37">
        <f t="shared" si="61"/>
        <v>-5.4639553182265869E-3</v>
      </c>
      <c r="O262" s="37">
        <f t="shared" si="61"/>
        <v>1.4712267320790228E-3</v>
      </c>
      <c r="P262">
        <v>-2.8243012500208264</v>
      </c>
      <c r="Q262">
        <v>-1.4475611894178018</v>
      </c>
      <c r="R262" s="42">
        <v>-3.7158827720567889E-3</v>
      </c>
      <c r="S262" s="42">
        <v>-2.2839287445133114E-3</v>
      </c>
      <c r="T262" s="43">
        <f t="shared" si="64"/>
        <v>-2.824280946603392</v>
      </c>
      <c r="U262" s="43">
        <f t="shared" si="64"/>
        <v>-1.4475645495948248</v>
      </c>
      <c r="V262" s="43">
        <f t="shared" si="59"/>
        <v>2.8364021587246042</v>
      </c>
      <c r="W262" s="43">
        <f t="shared" si="59"/>
        <v>1.4533116760316065</v>
      </c>
      <c r="Y262" s="43"/>
      <c r="Z262" s="43"/>
    </row>
    <row r="263" spans="6:26" x14ac:dyDescent="0.35">
      <c r="H263" s="44">
        <v>825</v>
      </c>
      <c r="I263" s="44">
        <v>870</v>
      </c>
      <c r="J263" s="45">
        <v>7174.29</v>
      </c>
      <c r="K263" s="45">
        <v>7232.06</v>
      </c>
      <c r="L263" s="37">
        <f t="shared" si="61"/>
        <v>-2.9411764705882353E-2</v>
      </c>
      <c r="M263" s="37">
        <f t="shared" si="61"/>
        <v>1.1627906976744186E-2</v>
      </c>
      <c r="N263" s="37">
        <f t="shared" si="61"/>
        <v>-2.8381963970750832E-3</v>
      </c>
      <c r="O263" s="37">
        <f t="shared" si="61"/>
        <v>6.3032576571362036E-3</v>
      </c>
      <c r="P263">
        <v>-2.8243012500208264</v>
      </c>
      <c r="Q263">
        <v>-1.4475611894178018</v>
      </c>
      <c r="R263" s="42">
        <v>-3.7158827720567889E-3</v>
      </c>
      <c r="S263" s="42">
        <v>-2.2839287445133114E-3</v>
      </c>
      <c r="T263" s="43">
        <f t="shared" si="64"/>
        <v>-2.824290703615731</v>
      </c>
      <c r="U263" s="43">
        <f t="shared" si="64"/>
        <v>-1.447575585609149</v>
      </c>
      <c r="V263" s="43">
        <f t="shared" si="59"/>
        <v>2.7948789389098487</v>
      </c>
      <c r="W263" s="43">
        <f t="shared" si="59"/>
        <v>1.4592034925858932</v>
      </c>
      <c r="Y263" s="43"/>
      <c r="Z263" s="43"/>
    </row>
    <row r="264" spans="6:26" x14ac:dyDescent="0.35">
      <c r="H264" s="44">
        <v>850</v>
      </c>
      <c r="I264" s="44">
        <v>860</v>
      </c>
      <c r="J264" s="45">
        <v>7194.71</v>
      </c>
      <c r="K264" s="45">
        <v>7186.76</v>
      </c>
      <c r="L264" s="37">
        <f t="shared" si="61"/>
        <v>-1.7341040462427744E-2</v>
      </c>
      <c r="M264" s="37">
        <f t="shared" si="61"/>
        <v>2.9940119760479042E-2</v>
      </c>
      <c r="N264" s="37">
        <f t="shared" si="61"/>
        <v>4.3834484337547351E-3</v>
      </c>
      <c r="O264" s="37">
        <f t="shared" si="61"/>
        <v>-6.4135266101213746E-3</v>
      </c>
      <c r="P264">
        <v>-2.8243012500208264</v>
      </c>
      <c r="Q264">
        <v>-1.4475611894178018</v>
      </c>
      <c r="R264" s="42">
        <v>-3.7158827720567889E-3</v>
      </c>
      <c r="S264" s="42">
        <v>-2.2839287445133114E-3</v>
      </c>
      <c r="T264" s="43">
        <f t="shared" si="64"/>
        <v>-2.8243175384013437</v>
      </c>
      <c r="U264" s="43">
        <f t="shared" si="64"/>
        <v>-1.4475465413800233</v>
      </c>
      <c r="V264" s="43">
        <f t="shared" si="59"/>
        <v>2.806976497938916</v>
      </c>
      <c r="W264" s="43">
        <f t="shared" si="59"/>
        <v>1.4774866611405022</v>
      </c>
      <c r="Y264" s="43"/>
      <c r="Z264" s="43"/>
    </row>
    <row r="265" spans="6:26" x14ac:dyDescent="0.35">
      <c r="H265" s="44">
        <v>865</v>
      </c>
      <c r="I265" s="44">
        <v>835</v>
      </c>
      <c r="J265" s="45">
        <v>7163.31</v>
      </c>
      <c r="K265" s="45">
        <v>7233.15</v>
      </c>
      <c r="L265" s="37">
        <f t="shared" si="61"/>
        <v>-3.3519553072625698E-2</v>
      </c>
      <c r="M265" s="37">
        <f t="shared" si="61"/>
        <v>-1.7647058823529412E-2</v>
      </c>
      <c r="N265" s="37">
        <f t="shared" si="61"/>
        <v>7.8012228715817035E-3</v>
      </c>
      <c r="O265" s="37">
        <f t="shared" si="61"/>
        <v>1.7007931503661039E-4</v>
      </c>
      <c r="P265">
        <v>-2.8243012500208264</v>
      </c>
      <c r="Q265">
        <v>-1.4475611894178018</v>
      </c>
      <c r="R265" s="42">
        <v>-3.7158827720567889E-3</v>
      </c>
      <c r="S265" s="42">
        <v>-2.2839287445133114E-3</v>
      </c>
      <c r="T265" s="43">
        <f t="shared" si="64"/>
        <v>-2.824330238450496</v>
      </c>
      <c r="U265" s="43">
        <f t="shared" si="64"/>
        <v>-1.4475615778668383</v>
      </c>
      <c r="V265" s="43">
        <f t="shared" si="59"/>
        <v>2.7908106853778705</v>
      </c>
      <c r="W265" s="43">
        <f t="shared" si="59"/>
        <v>1.4299145190433089</v>
      </c>
      <c r="Y265" s="43"/>
      <c r="Z265" s="43"/>
    </row>
    <row r="266" spans="6:26" x14ac:dyDescent="0.35">
      <c r="H266" s="44">
        <v>895</v>
      </c>
      <c r="I266" s="44">
        <v>850</v>
      </c>
      <c r="J266" s="45">
        <v>7107.86</v>
      </c>
      <c r="K266" s="45">
        <v>7231.92</v>
      </c>
      <c r="L266" s="37">
        <f t="shared" si="61"/>
        <v>1.1299435028248588E-2</v>
      </c>
      <c r="M266" s="37">
        <f t="shared" si="61"/>
        <v>-5.8479532163742687E-3</v>
      </c>
      <c r="N266" s="37">
        <f t="shared" si="61"/>
        <v>-9.0025277346729923E-3</v>
      </c>
      <c r="O266" s="37">
        <f t="shared" si="61"/>
        <v>7.6325667327096511E-3</v>
      </c>
      <c r="P266">
        <v>-2.8243012500208264</v>
      </c>
      <c r="Q266">
        <v>-1.4475611894178018</v>
      </c>
      <c r="R266" s="42">
        <v>-3.7158827720567889E-3</v>
      </c>
      <c r="S266" s="42">
        <v>-2.2839287445133114E-3</v>
      </c>
      <c r="T266" s="43">
        <f t="shared" si="64"/>
        <v>-2.8242677976831123</v>
      </c>
      <c r="U266" s="43">
        <f t="shared" si="64"/>
        <v>-1.4475786216563571</v>
      </c>
      <c r="V266" s="43">
        <f t="shared" si="59"/>
        <v>2.835567232711361</v>
      </c>
      <c r="W266" s="43">
        <f t="shared" si="59"/>
        <v>1.4417306684399829</v>
      </c>
      <c r="Y266" s="43"/>
      <c r="Z266" s="43"/>
    </row>
    <row r="267" spans="6:26" x14ac:dyDescent="0.35">
      <c r="H267" s="44">
        <v>885</v>
      </c>
      <c r="I267" s="44">
        <v>855</v>
      </c>
      <c r="J267" s="45">
        <v>7172.43</v>
      </c>
      <c r="K267" s="45">
        <v>7177.14</v>
      </c>
      <c r="L267" s="37"/>
      <c r="M267" s="37"/>
      <c r="N267" s="37"/>
      <c r="O267" s="37"/>
      <c r="R267" s="42"/>
      <c r="S267" s="42"/>
      <c r="V267" s="43"/>
      <c r="W267" s="43"/>
      <c r="Y267" s="43"/>
      <c r="Z267" s="43"/>
    </row>
    <row r="268" spans="6:26" x14ac:dyDescent="0.35">
      <c r="H268" s="38"/>
      <c r="J268" s="49"/>
      <c r="K268" s="48"/>
      <c r="L268" s="37"/>
      <c r="M268" s="37"/>
      <c r="N268" s="37"/>
      <c r="O268" s="37"/>
      <c r="P268">
        <f t="shared" ref="P268:Q280" si="68">SLOPE(L270:L278,N270:N278)</f>
        <v>-0.21343984936186866</v>
      </c>
      <c r="Q268">
        <f t="shared" si="68"/>
        <v>-0.86508488315986409</v>
      </c>
      <c r="R268" s="42">
        <f t="shared" si="66"/>
        <v>-1.7994670027304668E-3</v>
      </c>
      <c r="S268" s="42">
        <f t="shared" si="66"/>
        <v>1.0494541561834212E-2</v>
      </c>
      <c r="V268" s="43"/>
      <c r="W268" s="43"/>
      <c r="Y268" s="43"/>
      <c r="Z268" s="43"/>
    </row>
    <row r="269" spans="6:26" x14ac:dyDescent="0.35">
      <c r="F269" t="s">
        <v>44</v>
      </c>
      <c r="H269" s="38"/>
      <c r="J269" s="47"/>
      <c r="K269" s="31"/>
      <c r="L269" s="37"/>
      <c r="M269" s="37"/>
      <c r="N269" s="37"/>
      <c r="O269" s="37"/>
      <c r="R269" s="42"/>
      <c r="S269" s="42"/>
      <c r="V269" s="43"/>
      <c r="W269" s="43"/>
      <c r="Y269" s="43"/>
      <c r="Z269" s="43"/>
    </row>
    <row r="270" spans="6:26" x14ac:dyDescent="0.35">
      <c r="H270" s="44">
        <v>930</v>
      </c>
      <c r="I270" s="44">
        <v>1000</v>
      </c>
      <c r="J270" s="45">
        <v>7153.1</v>
      </c>
      <c r="K270" s="45">
        <v>7305.6</v>
      </c>
      <c r="L270" s="37">
        <f t="shared" si="61"/>
        <v>5.4054054054054057E-3</v>
      </c>
      <c r="M270" s="37">
        <f t="shared" si="61"/>
        <v>-4.9751243781094526E-3</v>
      </c>
      <c r="N270" s="37">
        <f t="shared" si="61"/>
        <v>-3.5508365849003468E-3</v>
      </c>
      <c r="O270" s="37">
        <f t="shared" si="61"/>
        <v>3.7646670880163427E-3</v>
      </c>
      <c r="P270">
        <v>-0.21343984936186866</v>
      </c>
      <c r="Q270">
        <v>-0.86508488315986409</v>
      </c>
      <c r="R270" s="42">
        <v>-1.7994670027304668E-3</v>
      </c>
      <c r="S270" s="42">
        <v>1.0494541561834212E-2</v>
      </c>
      <c r="T270" s="43">
        <f t="shared" si="64"/>
        <v>-0.21343345974860203</v>
      </c>
      <c r="U270" s="43">
        <f t="shared" si="64"/>
        <v>-0.86504537470464249</v>
      </c>
      <c r="V270" s="43">
        <f t="shared" ref="V270:W270" si="69">L270-T270</f>
        <v>0.21883886515400744</v>
      </c>
      <c r="W270" s="43">
        <f t="shared" si="69"/>
        <v>0.86007025032653306</v>
      </c>
      <c r="Y270" s="43">
        <f t="shared" ref="Y270:Z282" si="70">SUM(V270:V278)</f>
        <v>1.9053098361195442</v>
      </c>
      <c r="Z270" s="43">
        <f t="shared" si="70"/>
        <v>7.8645665665587892</v>
      </c>
    </row>
    <row r="271" spans="6:26" x14ac:dyDescent="0.35">
      <c r="H271" s="44">
        <v>925</v>
      </c>
      <c r="I271" s="44">
        <v>1005</v>
      </c>
      <c r="J271" s="45">
        <v>7178.59</v>
      </c>
      <c r="K271" s="45">
        <v>7278.2</v>
      </c>
      <c r="L271" s="37">
        <f t="shared" si="61"/>
        <v>5.434782608695652E-3</v>
      </c>
      <c r="M271" s="37">
        <f t="shared" si="61"/>
        <v>3.608247422680412E-2</v>
      </c>
      <c r="N271" s="37">
        <f t="shared" si="61"/>
        <v>2.6649868496586957E-3</v>
      </c>
      <c r="O271" s="37">
        <f t="shared" si="61"/>
        <v>-5.4250536356058188E-3</v>
      </c>
      <c r="P271">
        <v>-0.21343984936186866</v>
      </c>
      <c r="Q271">
        <v>-0.86508488315986409</v>
      </c>
      <c r="R271" s="42">
        <v>-1.7994670027304668E-3</v>
      </c>
      <c r="S271" s="42">
        <v>1.0494541561834212E-2</v>
      </c>
      <c r="T271" s="43">
        <f t="shared" si="64"/>
        <v>-0.21344464491776732</v>
      </c>
      <c r="U271" s="43">
        <f t="shared" si="64"/>
        <v>-0.8651418166107181</v>
      </c>
      <c r="V271" s="43">
        <f t="shared" si="59"/>
        <v>0.21887942752646297</v>
      </c>
      <c r="W271" s="43">
        <f t="shared" si="59"/>
        <v>0.9012242908375222</v>
      </c>
      <c r="Y271" s="43"/>
      <c r="Z271" s="43"/>
    </row>
    <row r="272" spans="6:26" x14ac:dyDescent="0.35">
      <c r="H272" s="44">
        <v>920</v>
      </c>
      <c r="I272" s="44">
        <v>970</v>
      </c>
      <c r="J272" s="45">
        <v>7159.51</v>
      </c>
      <c r="K272" s="45">
        <v>7317.9</v>
      </c>
      <c r="L272" s="37">
        <f t="shared" si="61"/>
        <v>-2.1276595744680851E-2</v>
      </c>
      <c r="M272" s="37">
        <f t="shared" si="61"/>
        <v>0</v>
      </c>
      <c r="N272" s="37">
        <f t="shared" si="61"/>
        <v>3.8460028490987612E-3</v>
      </c>
      <c r="O272" s="37">
        <f t="shared" si="61"/>
        <v>8.7449651662562886E-3</v>
      </c>
      <c r="P272">
        <v>-0.21343984936186866</v>
      </c>
      <c r="Q272">
        <v>-0.86508488315986409</v>
      </c>
      <c r="R272" s="42">
        <v>-1.7994670027304668E-3</v>
      </c>
      <c r="S272" s="42">
        <v>1.0494541561834212E-2</v>
      </c>
      <c r="T272" s="43">
        <f t="shared" si="64"/>
        <v>-0.21344677011708801</v>
      </c>
      <c r="U272" s="43">
        <f t="shared" si="64"/>
        <v>-0.86499310875947</v>
      </c>
      <c r="V272" s="43">
        <f t="shared" si="59"/>
        <v>0.19217017437240716</v>
      </c>
      <c r="W272" s="43">
        <f t="shared" si="59"/>
        <v>0.86499310875947</v>
      </c>
      <c r="Y272" s="43"/>
      <c r="Z272" s="43"/>
    </row>
    <row r="273" spans="6:26" x14ac:dyDescent="0.35">
      <c r="H273" s="44">
        <v>940</v>
      </c>
      <c r="I273" s="44">
        <v>970</v>
      </c>
      <c r="J273" s="45">
        <v>7132.08</v>
      </c>
      <c r="K273" s="45">
        <v>7254.46</v>
      </c>
      <c r="L273" s="37">
        <f t="shared" si="61"/>
        <v>-1.0526315789473684E-2</v>
      </c>
      <c r="M273" s="37">
        <f t="shared" si="61"/>
        <v>1.0416666666666666E-2</v>
      </c>
      <c r="N273" s="37">
        <f t="shared" si="61"/>
        <v>-4.2185872918214321E-4</v>
      </c>
      <c r="O273" s="37">
        <f t="shared" si="61"/>
        <v>1.6237038673423197E-3</v>
      </c>
      <c r="P273">
        <v>-0.21343984936186866</v>
      </c>
      <c r="Q273">
        <v>-0.86508488315986409</v>
      </c>
      <c r="R273" s="42">
        <v>-1.7994670027304668E-3</v>
      </c>
      <c r="S273" s="42">
        <v>1.0494541561834212E-2</v>
      </c>
      <c r="T273" s="43">
        <f t="shared" si="64"/>
        <v>-0.21343909024100569</v>
      </c>
      <c r="U273" s="43">
        <f t="shared" si="64"/>
        <v>-0.86506784313214413</v>
      </c>
      <c r="V273" s="43">
        <f t="shared" si="59"/>
        <v>0.202912774451532</v>
      </c>
      <c r="W273" s="43">
        <f t="shared" si="59"/>
        <v>0.87548450979881076</v>
      </c>
      <c r="Y273" s="43"/>
      <c r="Z273" s="43"/>
    </row>
    <row r="274" spans="6:26" x14ac:dyDescent="0.35">
      <c r="H274" s="44">
        <v>950</v>
      </c>
      <c r="I274" s="44">
        <v>960</v>
      </c>
      <c r="J274" s="45">
        <v>7135.09</v>
      </c>
      <c r="K274" s="45">
        <v>7242.7</v>
      </c>
      <c r="L274" s="37">
        <f t="shared" si="61"/>
        <v>-5.235602094240838E-3</v>
      </c>
      <c r="M274" s="37">
        <f t="shared" si="61"/>
        <v>1.0526315789473684E-2</v>
      </c>
      <c r="N274" s="37">
        <f t="shared" si="61"/>
        <v>-5.4639553182265869E-3</v>
      </c>
      <c r="O274" s="37">
        <f t="shared" si="61"/>
        <v>1.4712267320790228E-3</v>
      </c>
      <c r="P274">
        <v>-0.21343984936186866</v>
      </c>
      <c r="Q274">
        <v>-0.86508488315986409</v>
      </c>
      <c r="R274" s="42">
        <v>-1.7994670027304668E-3</v>
      </c>
      <c r="S274" s="42">
        <v>1.0494541561834212E-2</v>
      </c>
      <c r="T274" s="43">
        <f t="shared" si="64"/>
        <v>-0.21343001715456911</v>
      </c>
      <c r="U274" s="43">
        <f t="shared" si="64"/>
        <v>-0.86506944330977742</v>
      </c>
      <c r="V274" s="43">
        <f t="shared" si="59"/>
        <v>0.20819441506032826</v>
      </c>
      <c r="W274" s="43">
        <f t="shared" si="59"/>
        <v>0.87559575909925114</v>
      </c>
      <c r="Y274" s="43"/>
      <c r="Z274" s="43"/>
    </row>
    <row r="275" spans="6:26" x14ac:dyDescent="0.35">
      <c r="H275" s="44">
        <v>955</v>
      </c>
      <c r="I275" s="44">
        <v>950</v>
      </c>
      <c r="J275" s="45">
        <v>7174.29</v>
      </c>
      <c r="K275" s="45">
        <v>7232.06</v>
      </c>
      <c r="L275" s="37">
        <f t="shared" si="61"/>
        <v>5.263157894736842E-3</v>
      </c>
      <c r="M275" s="37">
        <f t="shared" si="61"/>
        <v>2.1505376344086023E-2</v>
      </c>
      <c r="N275" s="37">
        <f t="shared" si="61"/>
        <v>-2.8381963970750832E-3</v>
      </c>
      <c r="O275" s="37">
        <f t="shared" si="61"/>
        <v>6.3032576571362036E-3</v>
      </c>
      <c r="P275">
        <v>-0.21343984936186866</v>
      </c>
      <c r="Q275">
        <v>-0.86508488315986409</v>
      </c>
      <c r="R275" s="42">
        <v>-1.7994670027304668E-3</v>
      </c>
      <c r="S275" s="42">
        <v>1.0494541561834212E-2</v>
      </c>
      <c r="T275" s="43">
        <f t="shared" si="64"/>
        <v>-0.21343474212110486</v>
      </c>
      <c r="U275" s="43">
        <f t="shared" si="64"/>
        <v>-0.86501873336040636</v>
      </c>
      <c r="V275" s="43">
        <f t="shared" si="59"/>
        <v>0.21869790001584169</v>
      </c>
      <c r="W275" s="43">
        <f t="shared" si="59"/>
        <v>0.88652410970449236</v>
      </c>
      <c r="Y275" s="43"/>
      <c r="Z275" s="43"/>
    </row>
    <row r="276" spans="6:26" x14ac:dyDescent="0.35">
      <c r="H276" s="44">
        <v>950</v>
      </c>
      <c r="I276" s="44">
        <v>930</v>
      </c>
      <c r="J276" s="45">
        <v>7194.71</v>
      </c>
      <c r="K276" s="45">
        <v>7186.76</v>
      </c>
      <c r="L276" s="37">
        <f t="shared" si="61"/>
        <v>5.2910052910052907E-3</v>
      </c>
      <c r="M276" s="37">
        <f t="shared" si="61"/>
        <v>5.4054054054054057E-3</v>
      </c>
      <c r="N276" s="37">
        <f t="shared" si="61"/>
        <v>4.3834484337547351E-3</v>
      </c>
      <c r="O276" s="37">
        <f t="shared" si="61"/>
        <v>-6.4135266101213746E-3</v>
      </c>
      <c r="P276">
        <v>-0.21343984936186866</v>
      </c>
      <c r="Q276">
        <v>-0.86508488315986409</v>
      </c>
      <c r="R276" s="42">
        <v>-1.7994670027304668E-3</v>
      </c>
      <c r="S276" s="42">
        <v>1.0494541561834212E-2</v>
      </c>
      <c r="T276" s="43">
        <f t="shared" si="64"/>
        <v>-0.21344773723268337</v>
      </c>
      <c r="U276" s="43">
        <f t="shared" si="64"/>
        <v>-0.86515219018143197</v>
      </c>
      <c r="V276" s="43">
        <f t="shared" si="59"/>
        <v>0.21873874252368866</v>
      </c>
      <c r="W276" s="43">
        <f t="shared" si="59"/>
        <v>0.87055759558683743</v>
      </c>
      <c r="Y276" s="43"/>
      <c r="Z276" s="43"/>
    </row>
    <row r="277" spans="6:26" x14ac:dyDescent="0.35">
      <c r="H277" s="44">
        <v>945</v>
      </c>
      <c r="I277" s="44">
        <v>925</v>
      </c>
      <c r="J277" s="45">
        <v>7163.31</v>
      </c>
      <c r="K277" s="45">
        <v>7233.15</v>
      </c>
      <c r="L277" s="37">
        <f t="shared" si="61"/>
        <v>0</v>
      </c>
      <c r="M277" s="37">
        <f t="shared" si="61"/>
        <v>-5.3763440860215058E-3</v>
      </c>
      <c r="N277" s="37">
        <f t="shared" si="61"/>
        <v>7.8012228715817035E-3</v>
      </c>
      <c r="O277" s="37">
        <f t="shared" si="61"/>
        <v>1.7007931503661039E-4</v>
      </c>
      <c r="P277">
        <v>-0.21343984936186866</v>
      </c>
      <c r="Q277">
        <v>-0.86508488315986409</v>
      </c>
      <c r="R277" s="42">
        <v>-1.7994670027304668E-3</v>
      </c>
      <c r="S277" s="42">
        <v>1.0494541561834212E-2</v>
      </c>
      <c r="T277" s="43">
        <f t="shared" si="64"/>
        <v>-0.21345388740500701</v>
      </c>
      <c r="U277" s="43">
        <f t="shared" si="64"/>
        <v>-0.86508309825542362</v>
      </c>
      <c r="V277" s="43">
        <f t="shared" si="59"/>
        <v>0.21345388740500701</v>
      </c>
      <c r="W277" s="43">
        <f t="shared" si="59"/>
        <v>0.85970675416940212</v>
      </c>
      <c r="Y277" s="43"/>
      <c r="Z277" s="43"/>
    </row>
    <row r="278" spans="6:26" x14ac:dyDescent="0.35">
      <c r="H278" s="44">
        <v>945</v>
      </c>
      <c r="I278" s="44">
        <v>930</v>
      </c>
      <c r="J278" s="45">
        <v>7107.86</v>
      </c>
      <c r="K278" s="45">
        <v>7231.92</v>
      </c>
      <c r="L278" s="37">
        <f t="shared" si="61"/>
        <v>0</v>
      </c>
      <c r="M278" s="37">
        <f t="shared" si="61"/>
        <v>5.4054054054054057E-3</v>
      </c>
      <c r="N278" s="37">
        <f t="shared" si="61"/>
        <v>-9.0025277346729923E-3</v>
      </c>
      <c r="O278" s="37">
        <f t="shared" si="61"/>
        <v>7.6325667327096511E-3</v>
      </c>
      <c r="P278">
        <v>-0.21343984936186866</v>
      </c>
      <c r="Q278">
        <v>-0.86508488315986409</v>
      </c>
      <c r="R278" s="42">
        <v>-1.7994670027304668E-3</v>
      </c>
      <c r="S278" s="42">
        <v>1.0494541561834212E-2</v>
      </c>
      <c r="T278" s="43">
        <f t="shared" si="64"/>
        <v>-0.21342364961026894</v>
      </c>
      <c r="U278" s="43">
        <f t="shared" si="64"/>
        <v>-0.86500478287106419</v>
      </c>
      <c r="V278" s="43">
        <f t="shared" si="59"/>
        <v>0.21342364961026894</v>
      </c>
      <c r="W278" s="43">
        <f t="shared" si="59"/>
        <v>0.87041018827646965</v>
      </c>
      <c r="Y278" s="43"/>
      <c r="Z278" s="43"/>
    </row>
    <row r="279" spans="6:26" x14ac:dyDescent="0.35">
      <c r="H279" s="44">
        <v>945</v>
      </c>
      <c r="I279" s="44">
        <v>925</v>
      </c>
      <c r="J279" s="45">
        <v>7172.43</v>
      </c>
      <c r="K279" s="45">
        <v>7177.14</v>
      </c>
      <c r="L279" s="37"/>
      <c r="M279" s="37"/>
      <c r="N279" s="37"/>
      <c r="O279" s="37"/>
      <c r="R279" s="42"/>
      <c r="S279" s="42"/>
      <c r="V279" s="43"/>
      <c r="W279" s="43"/>
      <c r="Y279" s="43"/>
      <c r="Z279" s="43"/>
    </row>
    <row r="280" spans="6:26" x14ac:dyDescent="0.35">
      <c r="H280" s="46"/>
      <c r="I280" s="44"/>
      <c r="J280" s="49"/>
      <c r="K280" s="48"/>
      <c r="L280" s="37"/>
      <c r="M280" s="37"/>
      <c r="N280" s="37"/>
      <c r="O280" s="37"/>
      <c r="P280">
        <f t="shared" si="68"/>
        <v>0.93782925699299202</v>
      </c>
      <c r="Q280">
        <f t="shared" si="68"/>
        <v>-1.5781297279594935</v>
      </c>
      <c r="R280" s="42">
        <f t="shared" ref="R280:S280" si="71">INTERCEPT(L282:L290,N282:N290)</f>
        <v>2.9734122584187963E-3</v>
      </c>
      <c r="S280" s="42">
        <f t="shared" si="71"/>
        <v>2.8653615830785337E-3</v>
      </c>
      <c r="V280" s="43"/>
      <c r="W280" s="43"/>
      <c r="Y280" s="43"/>
      <c r="Z280" s="43"/>
    </row>
    <row r="281" spans="6:26" x14ac:dyDescent="0.35">
      <c r="F281" t="s">
        <v>46</v>
      </c>
      <c r="I281" s="44"/>
      <c r="J281" s="49"/>
      <c r="L281" s="37"/>
      <c r="M281" s="37"/>
      <c r="N281" s="37"/>
      <c r="O281" s="37"/>
      <c r="R281" s="42"/>
      <c r="S281" s="42"/>
      <c r="V281" s="43"/>
      <c r="W281" s="43"/>
      <c r="Y281" s="43"/>
      <c r="Z281" s="43"/>
    </row>
    <row r="282" spans="6:26" x14ac:dyDescent="0.35">
      <c r="H282" s="44">
        <v>3030</v>
      </c>
      <c r="I282" s="44">
        <v>2950</v>
      </c>
      <c r="J282" s="45">
        <v>7153.1</v>
      </c>
      <c r="K282" s="45">
        <v>7305.6</v>
      </c>
      <c r="L282" s="37">
        <f t="shared" si="61"/>
        <v>-6.5573770491803279E-3</v>
      </c>
      <c r="M282" s="37">
        <f t="shared" si="61"/>
        <v>-3.3783783783783786E-3</v>
      </c>
      <c r="N282" s="37">
        <f t="shared" si="61"/>
        <v>-3.5508365849003468E-3</v>
      </c>
      <c r="O282" s="37">
        <f t="shared" si="61"/>
        <v>3.7646670880163427E-3</v>
      </c>
      <c r="P282">
        <v>0.93782925699299202</v>
      </c>
      <c r="Q282">
        <v>-1.5781297279594935</v>
      </c>
      <c r="R282" s="42">
        <v>2.9734122584187963E-3</v>
      </c>
      <c r="S282" s="42">
        <v>2.8653615830785337E-3</v>
      </c>
      <c r="T282" s="43">
        <f t="shared" si="64"/>
        <v>0.93781869889196279</v>
      </c>
      <c r="U282" s="43">
        <f t="shared" si="64"/>
        <v>-1.5781189408270464</v>
      </c>
      <c r="V282" s="43">
        <f t="shared" si="59"/>
        <v>-0.94437607594114314</v>
      </c>
      <c r="W282" s="43">
        <f t="shared" si="59"/>
        <v>1.5747405624486681</v>
      </c>
      <c r="Y282" s="43">
        <f t="shared" si="70"/>
        <v>-8.4161161328090905</v>
      </c>
      <c r="Z282" s="43">
        <f t="shared" si="70"/>
        <v>14.20070044138167</v>
      </c>
    </row>
    <row r="283" spans="6:26" x14ac:dyDescent="0.35">
      <c r="H283" s="44">
        <v>3050</v>
      </c>
      <c r="I283" s="44">
        <v>2960</v>
      </c>
      <c r="J283" s="45">
        <v>7178.59</v>
      </c>
      <c r="K283" s="45">
        <v>7278.2</v>
      </c>
      <c r="L283" s="37">
        <f t="shared" si="61"/>
        <v>3.0405405405405407E-2</v>
      </c>
      <c r="M283" s="37">
        <f t="shared" si="61"/>
        <v>3.3898305084745762E-3</v>
      </c>
      <c r="N283" s="37">
        <f t="shared" si="61"/>
        <v>2.6649868496586957E-3</v>
      </c>
      <c r="O283" s="37">
        <f t="shared" si="61"/>
        <v>-5.4250536356058188E-3</v>
      </c>
      <c r="P283">
        <v>0.93782925699299202</v>
      </c>
      <c r="Q283">
        <v>-1.5781297279594935</v>
      </c>
      <c r="R283" s="42">
        <v>2.9734122584187963E-3</v>
      </c>
      <c r="S283" s="42">
        <v>2.8653615830785337E-3</v>
      </c>
      <c r="T283" s="43">
        <f t="shared" si="64"/>
        <v>0.93783718109755931</v>
      </c>
      <c r="U283" s="43">
        <f t="shared" si="64"/>
        <v>-1.5781452726997671</v>
      </c>
      <c r="V283" s="43">
        <f t="shared" si="59"/>
        <v>-0.90743177569215394</v>
      </c>
      <c r="W283" s="43">
        <f t="shared" si="59"/>
        <v>1.5815351032082416</v>
      </c>
      <c r="Y283" s="43"/>
      <c r="Z283" s="43"/>
    </row>
    <row r="284" spans="6:26" x14ac:dyDescent="0.35">
      <c r="H284" s="44">
        <v>2960</v>
      </c>
      <c r="I284" s="44">
        <v>2950</v>
      </c>
      <c r="J284" s="45">
        <v>7159.51</v>
      </c>
      <c r="K284" s="45">
        <v>7317.9</v>
      </c>
      <c r="L284" s="37">
        <f t="shared" si="61"/>
        <v>1.7182130584192441E-2</v>
      </c>
      <c r="M284" s="37">
        <f t="shared" si="61"/>
        <v>1.0273972602739725E-2</v>
      </c>
      <c r="N284" s="37">
        <f t="shared" si="61"/>
        <v>3.8460028490987612E-3</v>
      </c>
      <c r="O284" s="37">
        <f t="shared" si="61"/>
        <v>8.7449651662562886E-3</v>
      </c>
      <c r="P284">
        <v>0.93782925699299202</v>
      </c>
      <c r="Q284">
        <v>-1.5781297279594935</v>
      </c>
      <c r="R284" s="42">
        <v>2.9734122584187963E-3</v>
      </c>
      <c r="S284" s="42">
        <v>2.8653615830785337E-3</v>
      </c>
      <c r="T284" s="43">
        <f t="shared" si="64"/>
        <v>0.93784069274500947</v>
      </c>
      <c r="U284" s="43">
        <f t="shared" si="64"/>
        <v>-1.5781046704722608</v>
      </c>
      <c r="V284" s="43">
        <f t="shared" si="59"/>
        <v>-0.92065856216081698</v>
      </c>
      <c r="W284" s="43">
        <f t="shared" si="59"/>
        <v>1.5883786430750004</v>
      </c>
      <c r="Y284" s="43"/>
      <c r="Z284" s="43"/>
    </row>
    <row r="285" spans="6:26" x14ac:dyDescent="0.35">
      <c r="H285" s="44">
        <v>2910</v>
      </c>
      <c r="I285" s="44">
        <v>2920</v>
      </c>
      <c r="J285" s="45">
        <v>7132.08</v>
      </c>
      <c r="K285" s="45">
        <v>7254.46</v>
      </c>
      <c r="L285" s="37">
        <f t="shared" si="61"/>
        <v>-6.8259385665529011E-3</v>
      </c>
      <c r="M285" s="37">
        <f t="shared" si="61"/>
        <v>1.3888888888888888E-2</v>
      </c>
      <c r="N285" s="37">
        <f t="shared" si="61"/>
        <v>-4.2185872918214321E-4</v>
      </c>
      <c r="O285" s="37">
        <f t="shared" si="61"/>
        <v>1.6237038673423197E-3</v>
      </c>
      <c r="P285">
        <v>0.93782925699299202</v>
      </c>
      <c r="Q285">
        <v>-1.5781297279594935</v>
      </c>
      <c r="R285" s="42">
        <v>2.9734122584187963E-3</v>
      </c>
      <c r="S285" s="42">
        <v>2.8653615830785337E-3</v>
      </c>
      <c r="T285" s="43">
        <f t="shared" si="64"/>
        <v>0.93782800263307531</v>
      </c>
      <c r="U285" s="43">
        <f t="shared" si="64"/>
        <v>-1.5781250754608096</v>
      </c>
      <c r="V285" s="43">
        <f t="shared" si="59"/>
        <v>-0.9446539411996282</v>
      </c>
      <c r="W285" s="43">
        <f t="shared" si="59"/>
        <v>1.5920139643496984</v>
      </c>
      <c r="Y285" s="43"/>
      <c r="Z285" s="43"/>
    </row>
    <row r="286" spans="6:26" x14ac:dyDescent="0.35">
      <c r="H286" s="44">
        <v>2930</v>
      </c>
      <c r="I286" s="44">
        <v>2880</v>
      </c>
      <c r="J286" s="45">
        <v>7135.09</v>
      </c>
      <c r="K286" s="45">
        <v>7242.7</v>
      </c>
      <c r="L286" s="37">
        <f t="shared" si="61"/>
        <v>-2.0066889632107024E-2</v>
      </c>
      <c r="M286" s="37">
        <f t="shared" si="61"/>
        <v>-6.8965517241379309E-3</v>
      </c>
      <c r="N286" s="37">
        <f t="shared" si="61"/>
        <v>-5.4639553182265869E-3</v>
      </c>
      <c r="O286" s="37">
        <f t="shared" si="61"/>
        <v>1.4712267320790228E-3</v>
      </c>
      <c r="P286">
        <v>0.93782925699299202</v>
      </c>
      <c r="Q286">
        <v>-1.5781297279594935</v>
      </c>
      <c r="R286" s="42">
        <v>2.9734122584187963E-3</v>
      </c>
      <c r="S286" s="42">
        <v>2.8653615830785337E-3</v>
      </c>
      <c r="T286" s="43">
        <f t="shared" si="64"/>
        <v>0.93781301040126941</v>
      </c>
      <c r="U286" s="43">
        <f t="shared" si="64"/>
        <v>-1.5781255123629354</v>
      </c>
      <c r="V286" s="43">
        <f t="shared" si="59"/>
        <v>-0.95787990003337642</v>
      </c>
      <c r="W286" s="43">
        <f t="shared" si="59"/>
        <v>1.5712289606387975</v>
      </c>
      <c r="Y286" s="43"/>
      <c r="Z286" s="43"/>
    </row>
    <row r="287" spans="6:26" x14ac:dyDescent="0.35">
      <c r="H287" s="44">
        <v>2990</v>
      </c>
      <c r="I287" s="44">
        <v>2900</v>
      </c>
      <c r="J287" s="45">
        <v>7174.29</v>
      </c>
      <c r="K287" s="45">
        <v>7232.06</v>
      </c>
      <c r="L287" s="37">
        <f t="shared" si="61"/>
        <v>6.7340067340067337E-3</v>
      </c>
      <c r="M287" s="37">
        <f t="shared" si="61"/>
        <v>-2.0270270270270271E-2</v>
      </c>
      <c r="N287" s="37">
        <f t="shared" si="61"/>
        <v>-2.8381963970750832E-3</v>
      </c>
      <c r="O287" s="37">
        <f t="shared" si="61"/>
        <v>6.3032576571362036E-3</v>
      </c>
      <c r="P287">
        <v>0.93782925699299202</v>
      </c>
      <c r="Q287">
        <v>-1.5781297279594935</v>
      </c>
      <c r="R287" s="42">
        <v>2.9734122584187963E-3</v>
      </c>
      <c r="S287" s="42">
        <v>2.8653615830785337E-3</v>
      </c>
      <c r="T287" s="43">
        <f t="shared" si="64"/>
        <v>0.93782081786503313</v>
      </c>
      <c r="U287" s="43">
        <f t="shared" si="64"/>
        <v>-1.5781116668471544</v>
      </c>
      <c r="V287" s="43">
        <f t="shared" si="59"/>
        <v>-0.93108681113102643</v>
      </c>
      <c r="W287" s="43">
        <f t="shared" si="59"/>
        <v>1.5578413965768843</v>
      </c>
      <c r="Y287" s="43"/>
      <c r="Z287" s="43"/>
    </row>
    <row r="288" spans="6:26" x14ac:dyDescent="0.35">
      <c r="H288" s="44">
        <v>2970</v>
      </c>
      <c r="I288" s="44">
        <v>2960</v>
      </c>
      <c r="J288" s="45">
        <v>7194.71</v>
      </c>
      <c r="K288" s="45">
        <v>7186.76</v>
      </c>
      <c r="L288" s="37">
        <f t="shared" si="61"/>
        <v>-0.01</v>
      </c>
      <c r="M288" s="37">
        <f t="shared" si="61"/>
        <v>2.7777777777777776E-2</v>
      </c>
      <c r="N288" s="37">
        <f t="shared" si="61"/>
        <v>4.3834484337547351E-3</v>
      </c>
      <c r="O288" s="37">
        <f t="shared" si="61"/>
        <v>-6.4135266101213746E-3</v>
      </c>
      <c r="P288">
        <v>0.93782925699299202</v>
      </c>
      <c r="Q288">
        <v>-1.5781297279594935</v>
      </c>
      <c r="R288" s="42">
        <v>2.9734122584187963E-3</v>
      </c>
      <c r="S288" s="42">
        <v>2.8653615830785337E-3</v>
      </c>
      <c r="T288" s="43">
        <f t="shared" si="64"/>
        <v>0.93784229079229908</v>
      </c>
      <c r="U288" s="43">
        <f t="shared" si="64"/>
        <v>-1.5781481050322541</v>
      </c>
      <c r="V288" s="43">
        <f t="shared" si="59"/>
        <v>-0.94784229079229909</v>
      </c>
      <c r="W288" s="43">
        <f t="shared" si="59"/>
        <v>1.6059258828100318</v>
      </c>
      <c r="Y288" s="43"/>
      <c r="Z288" s="43"/>
    </row>
    <row r="289" spans="6:26" x14ac:dyDescent="0.35">
      <c r="H289" s="44">
        <v>3000</v>
      </c>
      <c r="I289" s="44">
        <v>2880</v>
      </c>
      <c r="J289" s="45">
        <v>7163.31</v>
      </c>
      <c r="K289" s="45">
        <v>7233.15</v>
      </c>
      <c r="L289" s="37">
        <f t="shared" si="61"/>
        <v>6.7114093959731542E-3</v>
      </c>
      <c r="M289" s="37">
        <f t="shared" si="61"/>
        <v>-1.0309278350515464E-2</v>
      </c>
      <c r="N289" s="37">
        <f t="shared" si="61"/>
        <v>7.8012228715817035E-3</v>
      </c>
      <c r="O289" s="37">
        <f t="shared" si="61"/>
        <v>1.7007931503661039E-4</v>
      </c>
      <c r="P289">
        <v>0.93782925699299202</v>
      </c>
      <c r="Q289">
        <v>-1.5781297279594935</v>
      </c>
      <c r="R289" s="42">
        <v>2.9734122584187963E-3</v>
      </c>
      <c r="S289" s="42">
        <v>2.8653615830785337E-3</v>
      </c>
      <c r="T289" s="43">
        <f t="shared" si="64"/>
        <v>0.93785245324470901</v>
      </c>
      <c r="U289" s="43">
        <f t="shared" si="64"/>
        <v>-1.5781292406207581</v>
      </c>
      <c r="V289" s="43">
        <f t="shared" si="59"/>
        <v>-0.93114104384873586</v>
      </c>
      <c r="W289" s="43">
        <f t="shared" si="59"/>
        <v>1.5678199622702427</v>
      </c>
      <c r="Y289" s="43"/>
      <c r="Z289" s="43"/>
    </row>
    <row r="290" spans="6:26" x14ac:dyDescent="0.35">
      <c r="H290" s="44">
        <v>2980</v>
      </c>
      <c r="I290" s="44">
        <v>2910</v>
      </c>
      <c r="J290" s="45">
        <v>7107.86</v>
      </c>
      <c r="K290" s="45">
        <v>7231.92</v>
      </c>
      <c r="L290" s="37">
        <f t="shared" si="61"/>
        <v>6.7567567567567571E-3</v>
      </c>
      <c r="M290" s="37">
        <f t="shared" si="61"/>
        <v>-1.6891891891891893E-2</v>
      </c>
      <c r="N290" s="37">
        <f t="shared" si="61"/>
        <v>-9.0025277346729923E-3</v>
      </c>
      <c r="O290" s="37">
        <f t="shared" si="61"/>
        <v>7.6325667327096511E-3</v>
      </c>
      <c r="P290">
        <v>0.93782925699299202</v>
      </c>
      <c r="Q290">
        <v>-1.5781297279594935</v>
      </c>
      <c r="R290" s="42">
        <v>2.9734122584187963E-3</v>
      </c>
      <c r="S290" s="42">
        <v>2.8653615830785337E-3</v>
      </c>
      <c r="T290" s="43">
        <f t="shared" si="64"/>
        <v>0.93780248876666894</v>
      </c>
      <c r="U290" s="43">
        <f t="shared" si="64"/>
        <v>-1.5781078578959973</v>
      </c>
      <c r="V290" s="43">
        <f t="shared" si="59"/>
        <v>-0.93104573200991214</v>
      </c>
      <c r="W290" s="43">
        <f t="shared" si="59"/>
        <v>1.5612159660041054</v>
      </c>
      <c r="Y290" s="43"/>
      <c r="Z290" s="43"/>
    </row>
    <row r="291" spans="6:26" x14ac:dyDescent="0.35">
      <c r="H291" s="44">
        <v>2960</v>
      </c>
      <c r="I291" s="44">
        <v>2960</v>
      </c>
      <c r="J291" s="45">
        <v>7172.43</v>
      </c>
      <c r="K291" s="45">
        <v>7177.14</v>
      </c>
      <c r="L291" s="37"/>
      <c r="M291" s="37"/>
      <c r="N291" s="37"/>
      <c r="O291" s="37"/>
      <c r="R291" s="42"/>
      <c r="S291" s="42"/>
      <c r="V291" s="43"/>
      <c r="W291" s="43"/>
      <c r="Y291" s="43"/>
      <c r="Z291" s="43"/>
    </row>
    <row r="292" spans="6:26" x14ac:dyDescent="0.35">
      <c r="H292" s="38"/>
      <c r="I292" s="46"/>
      <c r="J292" s="49"/>
      <c r="K292" s="48"/>
      <c r="L292" s="37"/>
      <c r="M292" s="37"/>
      <c r="N292" s="37"/>
      <c r="O292" s="37"/>
      <c r="P292">
        <f t="shared" ref="P292:Q292" si="72">SLOPE(L294:L302,N294:N302)</f>
        <v>7.5949696957987617E-2</v>
      </c>
      <c r="Q292">
        <f t="shared" si="72"/>
        <v>7.6305674023057782E-2</v>
      </c>
      <c r="R292" s="42">
        <f t="shared" ref="R292:S292" si="73">INTERCEPT(L294:L302,N294:N302)</f>
        <v>-4.152675456923466E-4</v>
      </c>
      <c r="S292" s="42">
        <f t="shared" si="73"/>
        <v>-7.4055413553134591E-3</v>
      </c>
      <c r="V292" s="43"/>
      <c r="W292" s="43"/>
      <c r="Y292" s="43"/>
      <c r="Z292" s="43"/>
    </row>
    <row r="293" spans="6:26" x14ac:dyDescent="0.35">
      <c r="F293" t="s">
        <v>48</v>
      </c>
      <c r="H293" s="38"/>
      <c r="J293" s="49"/>
      <c r="K293" s="48"/>
      <c r="L293" s="37"/>
      <c r="M293" s="37"/>
      <c r="N293" s="37"/>
      <c r="O293" s="37"/>
      <c r="R293" s="42"/>
      <c r="S293" s="42"/>
      <c r="V293" s="43"/>
      <c r="W293" s="43"/>
      <c r="Y293" s="43"/>
      <c r="Z293" s="43"/>
    </row>
    <row r="294" spans="6:26" x14ac:dyDescent="0.35">
      <c r="G294" s="46"/>
      <c r="H294" s="44">
        <v>5925</v>
      </c>
      <c r="I294" s="44">
        <v>5500</v>
      </c>
      <c r="J294" s="45">
        <v>7153.1</v>
      </c>
      <c r="K294" s="45">
        <v>7305.6</v>
      </c>
      <c r="L294" s="37">
        <f t="shared" si="61"/>
        <v>8.5106382978723406E-3</v>
      </c>
      <c r="M294" s="37">
        <f t="shared" si="61"/>
        <v>-9.0090090090090089E-3</v>
      </c>
      <c r="N294" s="37">
        <f t="shared" si="61"/>
        <v>-3.5508365849003468E-3</v>
      </c>
      <c r="O294" s="37">
        <f t="shared" si="61"/>
        <v>3.7646670880163427E-3</v>
      </c>
      <c r="P294">
        <v>7.5949696957987617E-2</v>
      </c>
      <c r="Q294">
        <v>7.6305674023057782E-2</v>
      </c>
      <c r="R294" s="42">
        <v>-4.152675456923466E-4</v>
      </c>
      <c r="S294" s="42">
        <v>-7.4055413553134591E-3</v>
      </c>
      <c r="T294" s="43">
        <f t="shared" si="64"/>
        <v>7.5951171505181381E-2</v>
      </c>
      <c r="U294" s="43">
        <f t="shared" si="64"/>
        <v>7.6277794625248488E-2</v>
      </c>
      <c r="V294" s="43">
        <f t="shared" si="59"/>
        <v>-6.7440533207309042E-2</v>
      </c>
      <c r="W294" s="43">
        <f t="shared" si="59"/>
        <v>-8.5286803634257502E-2</v>
      </c>
      <c r="Y294" s="43">
        <f t="shared" ref="Y294:Z306" si="74">SUM(V294:V302)</f>
        <v>-0.68748183301275789</v>
      </c>
      <c r="Z294" s="43">
        <f t="shared" si="74"/>
        <v>-0.75190486108098842</v>
      </c>
    </row>
    <row r="295" spans="6:26" x14ac:dyDescent="0.35">
      <c r="H295" s="44">
        <v>5875</v>
      </c>
      <c r="I295" s="44">
        <v>5550</v>
      </c>
      <c r="J295" s="45">
        <v>7178.59</v>
      </c>
      <c r="K295" s="45">
        <v>7278.2</v>
      </c>
      <c r="L295" s="37">
        <f t="shared" si="61"/>
        <v>0</v>
      </c>
      <c r="M295" s="37">
        <f t="shared" si="61"/>
        <v>-8.9285714285714281E-3</v>
      </c>
      <c r="N295" s="37">
        <f t="shared" si="61"/>
        <v>2.6649868496586957E-3</v>
      </c>
      <c r="O295" s="37">
        <f t="shared" si="61"/>
        <v>-5.4250536356058188E-3</v>
      </c>
      <c r="P295">
        <v>7.5949696957987617E-2</v>
      </c>
      <c r="Q295">
        <v>7.6305674023057782E-2</v>
      </c>
      <c r="R295" s="42">
        <v>-4.152675456923466E-4</v>
      </c>
      <c r="S295" s="42">
        <v>-7.4055413553134591E-3</v>
      </c>
      <c r="T295" s="43">
        <f t="shared" si="64"/>
        <v>7.5948590275439251E-2</v>
      </c>
      <c r="U295" s="43">
        <f t="shared" si="64"/>
        <v>7.6345849482111053E-2</v>
      </c>
      <c r="V295" s="43">
        <f t="shared" si="59"/>
        <v>-7.5948590275439251E-2</v>
      </c>
      <c r="W295" s="43">
        <f t="shared" si="59"/>
        <v>-8.5274420910682477E-2</v>
      </c>
      <c r="Y295" s="43"/>
      <c r="Z295" s="43"/>
    </row>
    <row r="296" spans="6:26" x14ac:dyDescent="0.35">
      <c r="H296" s="44">
        <v>5875</v>
      </c>
      <c r="I296" s="44">
        <v>5600</v>
      </c>
      <c r="J296" s="45">
        <v>7159.51</v>
      </c>
      <c r="K296" s="45">
        <v>7317.9</v>
      </c>
      <c r="L296" s="37">
        <f t="shared" si="61"/>
        <v>0</v>
      </c>
      <c r="M296" s="37">
        <f t="shared" si="61"/>
        <v>-2.1834061135371178E-2</v>
      </c>
      <c r="N296" s="37">
        <f t="shared" si="61"/>
        <v>3.8460028490987612E-3</v>
      </c>
      <c r="O296" s="37">
        <f t="shared" si="61"/>
        <v>8.7449651662562886E-3</v>
      </c>
      <c r="P296">
        <v>7.5949696957987617E-2</v>
      </c>
      <c r="Q296">
        <v>7.6305674023057782E-2</v>
      </c>
      <c r="R296" s="42">
        <v>-4.152675456923466E-4</v>
      </c>
      <c r="S296" s="42">
        <v>-7.4055413553134591E-3</v>
      </c>
      <c r="T296" s="43">
        <f t="shared" si="64"/>
        <v>7.5948099837823746E-2</v>
      </c>
      <c r="U296" s="43">
        <f t="shared" si="64"/>
        <v>7.624091282186829E-2</v>
      </c>
      <c r="V296" s="43">
        <f t="shared" si="59"/>
        <v>-7.5948099837823746E-2</v>
      </c>
      <c r="W296" s="43">
        <f t="shared" si="59"/>
        <v>-9.8074973957239464E-2</v>
      </c>
      <c r="Y296" s="43"/>
      <c r="Z296" s="43"/>
    </row>
    <row r="297" spans="6:26" x14ac:dyDescent="0.35">
      <c r="H297" s="44">
        <v>5875</v>
      </c>
      <c r="I297" s="44">
        <v>5725</v>
      </c>
      <c r="J297" s="45">
        <v>7132.08</v>
      </c>
      <c r="K297" s="45">
        <v>7254.46</v>
      </c>
      <c r="L297" s="37">
        <f t="shared" si="61"/>
        <v>-1.2605042016806723E-2</v>
      </c>
      <c r="M297" s="37">
        <f t="shared" si="61"/>
        <v>-1.7167381974248927E-2</v>
      </c>
      <c r="N297" s="37">
        <f t="shared" si="61"/>
        <v>-4.2185872918214321E-4</v>
      </c>
      <c r="O297" s="37">
        <f t="shared" si="61"/>
        <v>1.6237038673423197E-3</v>
      </c>
      <c r="P297">
        <v>7.5949696957987617E-2</v>
      </c>
      <c r="Q297">
        <v>7.6305674023057782E-2</v>
      </c>
      <c r="R297" s="42">
        <v>-4.152675456923466E-4</v>
      </c>
      <c r="S297" s="42">
        <v>-7.4055413553134591E-3</v>
      </c>
      <c r="T297" s="43">
        <f t="shared" si="64"/>
        <v>7.5949872142226718E-2</v>
      </c>
      <c r="U297" s="43">
        <f t="shared" si="64"/>
        <v>7.6293649616919396E-2</v>
      </c>
      <c r="V297" s="43">
        <f t="shared" ref="V297:W360" si="75">L297-T297</f>
        <v>-8.8554914159033438E-2</v>
      </c>
      <c r="W297" s="43">
        <f t="shared" si="75"/>
        <v>-9.3461031591168323E-2</v>
      </c>
      <c r="Y297" s="43"/>
      <c r="Z297" s="43"/>
    </row>
    <row r="298" spans="6:26" x14ac:dyDescent="0.35">
      <c r="H298" s="44">
        <v>5950</v>
      </c>
      <c r="I298" s="44">
        <v>5825</v>
      </c>
      <c r="J298" s="45">
        <v>7135.09</v>
      </c>
      <c r="K298" s="45">
        <v>7242.7</v>
      </c>
      <c r="L298" s="37">
        <f t="shared" si="61"/>
        <v>1.276595744680851E-2</v>
      </c>
      <c r="M298" s="37">
        <f t="shared" si="61"/>
        <v>-8.5106382978723406E-3</v>
      </c>
      <c r="N298" s="37">
        <f t="shared" si="61"/>
        <v>-5.4639553182265869E-3</v>
      </c>
      <c r="O298" s="37">
        <f t="shared" si="61"/>
        <v>1.4712267320790228E-3</v>
      </c>
      <c r="P298">
        <v>7.5949696957987617E-2</v>
      </c>
      <c r="Q298">
        <v>7.6305674023057782E-2</v>
      </c>
      <c r="R298" s="42">
        <v>-4.152675456923466E-4</v>
      </c>
      <c r="S298" s="42">
        <v>-7.4055413553134591E-3</v>
      </c>
      <c r="T298" s="43">
        <f t="shared" si="64"/>
        <v>7.5951965961302395E-2</v>
      </c>
      <c r="U298" s="43">
        <f t="shared" si="64"/>
        <v>7.6294778792650328E-2</v>
      </c>
      <c r="V298" s="43">
        <f t="shared" si="75"/>
        <v>-6.318600851449388E-2</v>
      </c>
      <c r="W298" s="43">
        <f t="shared" si="75"/>
        <v>-8.4805417090522667E-2</v>
      </c>
      <c r="Y298" s="43"/>
      <c r="Z298" s="43"/>
    </row>
    <row r="299" spans="6:26" x14ac:dyDescent="0.35">
      <c r="H299" s="44">
        <v>5875</v>
      </c>
      <c r="I299" s="44">
        <v>5875</v>
      </c>
      <c r="J299" s="45">
        <v>7174.29</v>
      </c>
      <c r="K299" s="45">
        <v>7232.06</v>
      </c>
      <c r="L299" s="37">
        <f t="shared" si="61"/>
        <v>0</v>
      </c>
      <c r="M299" s="37">
        <f t="shared" si="61"/>
        <v>8.5836909871244635E-3</v>
      </c>
      <c r="N299" s="37">
        <f t="shared" si="61"/>
        <v>-2.8381963970750832E-3</v>
      </c>
      <c r="O299" s="37">
        <f t="shared" si="61"/>
        <v>6.3032576571362036E-3</v>
      </c>
      <c r="P299">
        <v>7.5949696957987617E-2</v>
      </c>
      <c r="Q299">
        <v>7.6305674023057782E-2</v>
      </c>
      <c r="R299" s="42">
        <v>-4.152675456923466E-4</v>
      </c>
      <c r="S299" s="42">
        <v>-7.4055413553134591E-3</v>
      </c>
      <c r="T299" s="43">
        <f t="shared" si="64"/>
        <v>7.5950875568839629E-2</v>
      </c>
      <c r="U299" s="43">
        <f t="shared" si="64"/>
        <v>7.6258994987804668E-2</v>
      </c>
      <c r="V299" s="43">
        <f t="shared" si="75"/>
        <v>-7.5950875568839629E-2</v>
      </c>
      <c r="W299" s="43">
        <f t="shared" si="75"/>
        <v>-6.7675304000680198E-2</v>
      </c>
      <c r="Y299" s="43"/>
      <c r="Z299" s="43"/>
    </row>
    <row r="300" spans="6:26" x14ac:dyDescent="0.35">
      <c r="H300" s="44">
        <v>5875</v>
      </c>
      <c r="I300" s="44">
        <v>5825</v>
      </c>
      <c r="J300" s="45">
        <v>7194.71</v>
      </c>
      <c r="K300" s="45">
        <v>7186.76</v>
      </c>
      <c r="L300" s="37">
        <f t="shared" si="61"/>
        <v>0</v>
      </c>
      <c r="M300" s="37">
        <f t="shared" si="61"/>
        <v>-1.2711864406779662E-2</v>
      </c>
      <c r="N300" s="37">
        <f t="shared" si="61"/>
        <v>4.3834484337547351E-3</v>
      </c>
      <c r="O300" s="37">
        <f t="shared" si="61"/>
        <v>-6.4135266101213746E-3</v>
      </c>
      <c r="P300">
        <v>7.5949696957987617E-2</v>
      </c>
      <c r="Q300">
        <v>7.6305674023057782E-2</v>
      </c>
      <c r="R300" s="42">
        <v>-4.152675456923466E-4</v>
      </c>
      <c r="S300" s="42">
        <v>-7.4055413553134591E-3</v>
      </c>
      <c r="T300" s="43">
        <f t="shared" si="64"/>
        <v>7.5947876654114857E-2</v>
      </c>
      <c r="U300" s="43">
        <f t="shared" si="64"/>
        <v>7.6353169659602441E-2</v>
      </c>
      <c r="V300" s="43">
        <f t="shared" si="75"/>
        <v>-7.5947876654114857E-2</v>
      </c>
      <c r="W300" s="43">
        <f t="shared" si="75"/>
        <v>-8.9065034066382109E-2</v>
      </c>
      <c r="Y300" s="43"/>
      <c r="Z300" s="43"/>
    </row>
    <row r="301" spans="6:26" x14ac:dyDescent="0.35">
      <c r="H301" s="44">
        <v>5875</v>
      </c>
      <c r="I301" s="44">
        <v>5900</v>
      </c>
      <c r="J301" s="45">
        <v>7163.31</v>
      </c>
      <c r="K301" s="45">
        <v>7233.15</v>
      </c>
      <c r="L301" s="37">
        <f t="shared" si="61"/>
        <v>0</v>
      </c>
      <c r="M301" s="37">
        <f t="shared" si="61"/>
        <v>8.5470085470085479E-3</v>
      </c>
      <c r="N301" s="37">
        <f t="shared" si="61"/>
        <v>7.8012228715817035E-3</v>
      </c>
      <c r="O301" s="37">
        <f t="shared" si="61"/>
        <v>1.7007931503661039E-4</v>
      </c>
      <c r="P301">
        <v>7.5949696957987617E-2</v>
      </c>
      <c r="Q301">
        <v>7.6305674023057782E-2</v>
      </c>
      <c r="R301" s="42">
        <v>-4.152675456923466E-4</v>
      </c>
      <c r="S301" s="42">
        <v>-7.4055413553134591E-3</v>
      </c>
      <c r="T301" s="43">
        <f t="shared" si="64"/>
        <v>7.5946457363312334E-2</v>
      </c>
      <c r="U301" s="43">
        <f t="shared" si="64"/>
        <v>7.6304414493656589E-2</v>
      </c>
      <c r="V301" s="43">
        <f t="shared" si="75"/>
        <v>-7.5946457363312334E-2</v>
      </c>
      <c r="W301" s="43">
        <f t="shared" si="75"/>
        <v>-6.7757405946648044E-2</v>
      </c>
      <c r="Y301" s="43"/>
      <c r="Z301" s="43"/>
    </row>
    <row r="302" spans="6:26" x14ac:dyDescent="0.35">
      <c r="H302" s="44">
        <v>5875</v>
      </c>
      <c r="I302" s="44">
        <v>5850</v>
      </c>
      <c r="J302" s="45">
        <v>7107.86</v>
      </c>
      <c r="K302" s="45">
        <v>7231.92</v>
      </c>
      <c r="L302" s="37">
        <f t="shared" si="61"/>
        <v>-1.2605042016806723E-2</v>
      </c>
      <c r="M302" s="37">
        <f t="shared" si="61"/>
        <v>-4.2553191489361703E-3</v>
      </c>
      <c r="N302" s="37">
        <f t="shared" si="61"/>
        <v>-9.0025277346729923E-3</v>
      </c>
      <c r="O302" s="37">
        <f t="shared" si="61"/>
        <v>7.6325667327096511E-3</v>
      </c>
      <c r="P302">
        <v>7.5949696957987617E-2</v>
      </c>
      <c r="Q302">
        <v>7.6305674023057782E-2</v>
      </c>
      <c r="R302" s="42">
        <v>-4.152675456923466E-4</v>
      </c>
      <c r="S302" s="42">
        <v>-7.4055413553134591E-3</v>
      </c>
      <c r="T302" s="43">
        <f t="shared" si="64"/>
        <v>7.5953435415585024E-2</v>
      </c>
      <c r="U302" s="43">
        <f t="shared" si="64"/>
        <v>7.6249150734471513E-2</v>
      </c>
      <c r="V302" s="43">
        <f t="shared" si="75"/>
        <v>-8.8558477432391744E-2</v>
      </c>
      <c r="W302" s="43">
        <f t="shared" si="75"/>
        <v>-8.0504469883407689E-2</v>
      </c>
      <c r="Y302" s="43"/>
      <c r="Z302" s="43"/>
    </row>
    <row r="303" spans="6:26" x14ac:dyDescent="0.35">
      <c r="H303" s="44">
        <v>5950</v>
      </c>
      <c r="I303" s="44">
        <v>5875</v>
      </c>
      <c r="J303" s="45">
        <v>7172.43</v>
      </c>
      <c r="K303" s="45">
        <v>7177.14</v>
      </c>
      <c r="L303" s="37"/>
      <c r="M303" s="37"/>
      <c r="N303" s="37"/>
      <c r="O303" s="37"/>
      <c r="R303" s="42"/>
      <c r="S303" s="42"/>
      <c r="V303" s="43"/>
      <c r="W303" s="43"/>
      <c r="Y303" s="43"/>
      <c r="Z303" s="43"/>
    </row>
    <row r="304" spans="6:26" x14ac:dyDescent="0.35">
      <c r="H304" s="46"/>
      <c r="J304" s="49"/>
      <c r="K304" s="48"/>
      <c r="L304" s="37"/>
      <c r="M304" s="37"/>
      <c r="N304" s="37"/>
      <c r="O304" s="37"/>
      <c r="P304">
        <f t="shared" ref="P304:Q304" si="76">SLOPE(L306:L314,N306:N314)</f>
        <v>0.10430148174412854</v>
      </c>
      <c r="Q304">
        <f t="shared" si="76"/>
        <v>-3.3415536476353416</v>
      </c>
      <c r="R304" s="42">
        <f t="shared" ref="R304:S316" si="77">INTERCEPT(L306:L314,N306:N314)</f>
        <v>4.1991669554208647E-3</v>
      </c>
      <c r="S304" s="42">
        <f t="shared" si="77"/>
        <v>1.9058475299006398E-2</v>
      </c>
      <c r="V304" s="43"/>
      <c r="W304" s="43"/>
      <c r="Y304" s="43"/>
      <c r="Z304" s="43"/>
    </row>
    <row r="305" spans="6:26" x14ac:dyDescent="0.35">
      <c r="F305" t="s">
        <v>50</v>
      </c>
      <c r="J305" s="49"/>
      <c r="L305" s="37"/>
      <c r="M305" s="37"/>
      <c r="N305" s="37"/>
      <c r="O305" s="37"/>
      <c r="R305" s="42"/>
      <c r="S305" s="42"/>
      <c r="V305" s="43"/>
      <c r="W305" s="43"/>
      <c r="Y305" s="43"/>
      <c r="Z305" s="43"/>
    </row>
    <row r="306" spans="6:26" x14ac:dyDescent="0.35">
      <c r="H306" s="44">
        <v>975</v>
      </c>
      <c r="I306" s="44">
        <v>1080</v>
      </c>
      <c r="J306" s="45">
        <v>7153.1</v>
      </c>
      <c r="K306" s="45">
        <v>7305.6</v>
      </c>
      <c r="L306" s="37">
        <f t="shared" ref="L306:O366" si="78">(H306-H307)/H307</f>
        <v>0</v>
      </c>
      <c r="M306" s="37">
        <f t="shared" si="78"/>
        <v>-9.1743119266055051E-3</v>
      </c>
      <c r="N306" s="37">
        <f t="shared" si="78"/>
        <v>-3.5508365849003468E-3</v>
      </c>
      <c r="O306" s="37">
        <f t="shared" si="78"/>
        <v>3.7646670880163427E-3</v>
      </c>
      <c r="P306">
        <v>0.10430148174412854</v>
      </c>
      <c r="Q306">
        <v>-3.3415536476353416</v>
      </c>
      <c r="R306" s="42">
        <v>4.1991669554208647E-3</v>
      </c>
      <c r="S306" s="42">
        <v>1.9058475299006398E-2</v>
      </c>
      <c r="V306" s="43">
        <f t="shared" si="75"/>
        <v>0</v>
      </c>
      <c r="W306" s="43">
        <f t="shared" si="75"/>
        <v>-9.1743119266055051E-3</v>
      </c>
      <c r="Y306" s="43">
        <f t="shared" si="74"/>
        <v>-0.7968926974333862</v>
      </c>
      <c r="Z306" s="43">
        <f t="shared" si="74"/>
        <v>26.843966729785834</v>
      </c>
    </row>
    <row r="307" spans="6:26" x14ac:dyDescent="0.35">
      <c r="H307" s="44">
        <v>975</v>
      </c>
      <c r="I307" s="44">
        <v>1090</v>
      </c>
      <c r="J307" s="45">
        <v>7178.59</v>
      </c>
      <c r="K307" s="45">
        <v>7278.2</v>
      </c>
      <c r="L307" s="37">
        <f t="shared" si="78"/>
        <v>2.6315789473684209E-2</v>
      </c>
      <c r="M307" s="37">
        <f t="shared" si="78"/>
        <v>6.8627450980392163E-2</v>
      </c>
      <c r="N307" s="37">
        <f t="shared" si="78"/>
        <v>2.6649868496586957E-3</v>
      </c>
      <c r="O307" s="37">
        <f t="shared" si="78"/>
        <v>-5.4250536356058188E-3</v>
      </c>
      <c r="P307">
        <v>0.10430148174412854</v>
      </c>
      <c r="Q307">
        <v>-3.3415536476353416</v>
      </c>
      <c r="R307" s="42">
        <v>4.1991669554208647E-3</v>
      </c>
      <c r="S307" s="42">
        <v>1.9058475299006398E-2</v>
      </c>
      <c r="T307" s="43">
        <f t="shared" si="64"/>
        <v>0.10431267246884425</v>
      </c>
      <c r="U307" s="43">
        <f t="shared" si="64"/>
        <v>-3.3416570408860515</v>
      </c>
      <c r="V307" s="43">
        <f t="shared" si="75"/>
        <v>-7.7996882995160041E-2</v>
      </c>
      <c r="W307" s="43">
        <f t="shared" si="75"/>
        <v>3.4102844918664439</v>
      </c>
      <c r="Y307" s="43"/>
      <c r="Z307" s="43"/>
    </row>
    <row r="308" spans="6:26" x14ac:dyDescent="0.35">
      <c r="H308" s="44">
        <v>950</v>
      </c>
      <c r="I308" s="44">
        <v>1020</v>
      </c>
      <c r="J308" s="45">
        <v>7159.51</v>
      </c>
      <c r="K308" s="45">
        <v>7317.9</v>
      </c>
      <c r="L308" s="37">
        <f t="shared" si="78"/>
        <v>-1.5544041450777202E-2</v>
      </c>
      <c r="M308" s="37">
        <f t="shared" si="78"/>
        <v>-2.3923444976076555E-2</v>
      </c>
      <c r="N308" s="37">
        <f t="shared" si="78"/>
        <v>3.8460028490987612E-3</v>
      </c>
      <c r="O308" s="37">
        <f t="shared" si="78"/>
        <v>8.7449651662562886E-3</v>
      </c>
      <c r="P308">
        <v>0.10430148174412854</v>
      </c>
      <c r="Q308">
        <v>-3.3415536476353416</v>
      </c>
      <c r="R308" s="42">
        <v>4.1991669554208647E-3</v>
      </c>
      <c r="S308" s="42">
        <v>1.9058475299006398E-2</v>
      </c>
      <c r="T308" s="43">
        <f t="shared" si="64"/>
        <v>0.10431763175220293</v>
      </c>
      <c r="U308" s="43">
        <f t="shared" si="64"/>
        <v>-3.3413869819327298</v>
      </c>
      <c r="V308" s="43">
        <f t="shared" si="75"/>
        <v>-0.11986167320298013</v>
      </c>
      <c r="W308" s="43">
        <f t="shared" si="75"/>
        <v>3.3174635369566534</v>
      </c>
      <c r="Y308" s="43"/>
      <c r="Z308" s="43"/>
    </row>
    <row r="309" spans="6:26" x14ac:dyDescent="0.35">
      <c r="H309" s="44">
        <v>965</v>
      </c>
      <c r="I309" s="44">
        <v>1045</v>
      </c>
      <c r="J309" s="45">
        <v>7132.08</v>
      </c>
      <c r="K309" s="45">
        <v>7254.46</v>
      </c>
      <c r="L309" s="37">
        <f t="shared" si="78"/>
        <v>-1.0256410256410256E-2</v>
      </c>
      <c r="M309" s="37">
        <f t="shared" si="78"/>
        <v>4.4999999999999998E-2</v>
      </c>
      <c r="N309" s="37">
        <f t="shared" si="78"/>
        <v>-4.2185872918214321E-4</v>
      </c>
      <c r="O309" s="37">
        <f t="shared" si="78"/>
        <v>1.6237038673423197E-3</v>
      </c>
      <c r="P309">
        <v>0.10430148174412854</v>
      </c>
      <c r="Q309">
        <v>-3.3415536476353416</v>
      </c>
      <c r="R309" s="42">
        <v>4.1991669554208647E-3</v>
      </c>
      <c r="S309" s="42">
        <v>1.9058475299006398E-2</v>
      </c>
      <c r="T309" s="43">
        <f t="shared" si="64"/>
        <v>0.10429971028889309</v>
      </c>
      <c r="U309" s="43">
        <f t="shared" si="64"/>
        <v>-3.3415227023152929</v>
      </c>
      <c r="V309" s="43">
        <f t="shared" si="75"/>
        <v>-0.11455612054530336</v>
      </c>
      <c r="W309" s="43">
        <f t="shared" si="75"/>
        <v>3.3865227023152928</v>
      </c>
      <c r="Y309" s="43"/>
      <c r="Z309" s="43"/>
    </row>
    <row r="310" spans="6:26" x14ac:dyDescent="0.35">
      <c r="H310" s="44">
        <v>975</v>
      </c>
      <c r="I310" s="44">
        <v>1000</v>
      </c>
      <c r="J310" s="45">
        <v>7135.09</v>
      </c>
      <c r="K310" s="45">
        <v>7242.7</v>
      </c>
      <c r="L310" s="37">
        <f t="shared" si="78"/>
        <v>-5.1020408163265302E-3</v>
      </c>
      <c r="M310" s="37">
        <f t="shared" si="78"/>
        <v>3.6269430051813469E-2</v>
      </c>
      <c r="N310" s="37">
        <f t="shared" si="78"/>
        <v>-5.4639553182265869E-3</v>
      </c>
      <c r="O310" s="37">
        <f t="shared" si="78"/>
        <v>1.4712267320790228E-3</v>
      </c>
      <c r="P310">
        <v>0.10430148174412854</v>
      </c>
      <c r="Q310">
        <v>-3.3415536476353416</v>
      </c>
      <c r="R310" s="42">
        <v>4.1991669554208647E-3</v>
      </c>
      <c r="S310" s="42">
        <v>1.9058475299006398E-2</v>
      </c>
      <c r="T310" s="43">
        <f t="shared" si="64"/>
        <v>0.10427853768351035</v>
      </c>
      <c r="U310" s="43">
        <f t="shared" si="64"/>
        <v>-3.3415256082970091</v>
      </c>
      <c r="V310" s="43">
        <f t="shared" si="75"/>
        <v>-0.10938057849983689</v>
      </c>
      <c r="W310" s="43">
        <f t="shared" si="75"/>
        <v>3.3777950383488227</v>
      </c>
      <c r="Y310" s="43"/>
      <c r="Z310" s="43"/>
    </row>
    <row r="311" spans="6:26" x14ac:dyDescent="0.35">
      <c r="H311" s="44">
        <v>980</v>
      </c>
      <c r="I311" s="44">
        <v>965</v>
      </c>
      <c r="J311" s="45">
        <v>7174.29</v>
      </c>
      <c r="K311" s="45">
        <v>7232.06</v>
      </c>
      <c r="L311" s="37">
        <f t="shared" si="78"/>
        <v>0</v>
      </c>
      <c r="M311" s="37">
        <f t="shared" si="78"/>
        <v>1.0471204188481676E-2</v>
      </c>
      <c r="N311" s="37">
        <f t="shared" si="78"/>
        <v>-2.8381963970750832E-3</v>
      </c>
      <c r="O311" s="37">
        <f t="shared" si="78"/>
        <v>6.3032576571362036E-3</v>
      </c>
      <c r="P311">
        <v>0.10430148174412854</v>
      </c>
      <c r="Q311">
        <v>-3.3415536476353416</v>
      </c>
      <c r="R311" s="42">
        <v>4.1991669554208647E-3</v>
      </c>
      <c r="S311" s="42">
        <v>1.9058475299006398E-2</v>
      </c>
      <c r="T311" s="43">
        <f t="shared" si="64"/>
        <v>0.10428956368360495</v>
      </c>
      <c r="U311" s="43">
        <f t="shared" si="64"/>
        <v>-3.3414335171549796</v>
      </c>
      <c r="V311" s="43">
        <f t="shared" si="75"/>
        <v>-0.10428956368360495</v>
      </c>
      <c r="W311" s="43">
        <f t="shared" si="75"/>
        <v>3.3519047213434612</v>
      </c>
      <c r="Y311" s="43"/>
      <c r="Z311" s="43"/>
    </row>
    <row r="312" spans="6:26" x14ac:dyDescent="0.35">
      <c r="H312" s="44">
        <v>980</v>
      </c>
      <c r="I312" s="44">
        <v>955</v>
      </c>
      <c r="J312" s="45">
        <v>7194.71</v>
      </c>
      <c r="K312" s="45">
        <v>7186.76</v>
      </c>
      <c r="L312" s="37">
        <f t="shared" si="78"/>
        <v>0</v>
      </c>
      <c r="M312" s="37">
        <f t="shared" si="78"/>
        <v>0</v>
      </c>
      <c r="N312" s="37">
        <f t="shared" si="78"/>
        <v>4.3834484337547351E-3</v>
      </c>
      <c r="O312" s="37">
        <f t="shared" si="78"/>
        <v>-6.4135266101213746E-3</v>
      </c>
      <c r="P312">
        <v>0.10430148174412854</v>
      </c>
      <c r="Q312">
        <v>-3.3415536476353416</v>
      </c>
      <c r="R312" s="42">
        <v>4.1991669554208647E-3</v>
      </c>
      <c r="S312" s="42">
        <v>1.9058475299006398E-2</v>
      </c>
      <c r="T312" s="43">
        <f t="shared" si="64"/>
        <v>0.10431988857594235</v>
      </c>
      <c r="U312" s="43">
        <f t="shared" si="64"/>
        <v>-3.34167587967382</v>
      </c>
      <c r="V312" s="43">
        <f t="shared" si="75"/>
        <v>-0.10431988857594235</v>
      </c>
      <c r="W312" s="43">
        <f t="shared" si="75"/>
        <v>3.34167587967382</v>
      </c>
      <c r="Y312" s="43"/>
      <c r="Z312" s="43"/>
    </row>
    <row r="313" spans="6:26" x14ac:dyDescent="0.35">
      <c r="H313" s="44">
        <v>980</v>
      </c>
      <c r="I313" s="44">
        <v>955</v>
      </c>
      <c r="J313" s="45">
        <v>7163.31</v>
      </c>
      <c r="K313" s="45">
        <v>7233.15</v>
      </c>
      <c r="L313" s="37">
        <f t="shared" si="78"/>
        <v>2.0833333333333332E-2</v>
      </c>
      <c r="M313" s="37">
        <f t="shared" si="78"/>
        <v>0</v>
      </c>
      <c r="N313" s="37">
        <f t="shared" si="78"/>
        <v>7.8012228715817035E-3</v>
      </c>
      <c r="O313" s="37">
        <f t="shared" si="78"/>
        <v>1.7007931503661039E-4</v>
      </c>
      <c r="P313">
        <v>0.10430148174412854</v>
      </c>
      <c r="Q313">
        <v>-3.3415536476353416</v>
      </c>
      <c r="R313" s="42">
        <v>4.1991669554208647E-3</v>
      </c>
      <c r="S313" s="42">
        <v>1.9058475299006398E-2</v>
      </c>
      <c r="T313" s="43">
        <f t="shared" si="64"/>
        <v>0.10433424038142276</v>
      </c>
      <c r="U313" s="43">
        <f t="shared" si="64"/>
        <v>-3.3415504061829169</v>
      </c>
      <c r="V313" s="43">
        <f t="shared" si="75"/>
        <v>-8.3500907048089434E-2</v>
      </c>
      <c r="W313" s="43">
        <f t="shared" si="75"/>
        <v>3.3415504061829169</v>
      </c>
      <c r="Y313" s="43"/>
      <c r="Z313" s="43"/>
    </row>
    <row r="314" spans="6:26" x14ac:dyDescent="0.35">
      <c r="H314" s="44">
        <v>960</v>
      </c>
      <c r="I314" s="44">
        <v>955</v>
      </c>
      <c r="J314" s="45">
        <v>7107.86</v>
      </c>
      <c r="K314" s="45">
        <v>7231.92</v>
      </c>
      <c r="L314" s="37">
        <f t="shared" si="78"/>
        <v>2.1276595744680851E-2</v>
      </c>
      <c r="M314" s="37">
        <f t="shared" si="78"/>
        <v>-1.5463917525773196E-2</v>
      </c>
      <c r="N314" s="37">
        <f t="shared" si="78"/>
        <v>-9.0025277346729923E-3</v>
      </c>
      <c r="O314" s="37">
        <f t="shared" si="78"/>
        <v>7.6325667327096511E-3</v>
      </c>
      <c r="P314">
        <v>0.10430148174412854</v>
      </c>
      <c r="Q314">
        <v>-3.3415536476353416</v>
      </c>
      <c r="R314" s="42">
        <v>4.1991669554208647E-3</v>
      </c>
      <c r="S314" s="42">
        <v>1.9058475299006398E-2</v>
      </c>
      <c r="T314" s="43">
        <f t="shared" si="64"/>
        <v>0.10426367862714984</v>
      </c>
      <c r="U314" s="43">
        <f t="shared" si="64"/>
        <v>-3.3414081825507984</v>
      </c>
      <c r="V314" s="43">
        <f t="shared" si="75"/>
        <v>-8.298708288246899E-2</v>
      </c>
      <c r="W314" s="43">
        <f t="shared" si="75"/>
        <v>3.3259442650250253</v>
      </c>
      <c r="Y314" s="43"/>
      <c r="Z314" s="43"/>
    </row>
    <row r="315" spans="6:26" x14ac:dyDescent="0.35">
      <c r="H315" s="44">
        <v>940</v>
      </c>
      <c r="I315" s="44">
        <v>970</v>
      </c>
      <c r="J315" s="45">
        <v>7172.43</v>
      </c>
      <c r="K315" s="45">
        <v>7177.14</v>
      </c>
      <c r="L315" s="37"/>
      <c r="M315" s="37"/>
      <c r="N315" s="37"/>
      <c r="O315" s="37"/>
      <c r="R315" s="42"/>
      <c r="S315" s="42"/>
      <c r="V315" s="43"/>
      <c r="W315" s="43"/>
      <c r="Y315" s="43"/>
      <c r="Z315" s="43"/>
    </row>
    <row r="316" spans="6:26" x14ac:dyDescent="0.35">
      <c r="H316" s="38"/>
      <c r="I316" s="46"/>
      <c r="J316" s="49"/>
      <c r="K316" s="48"/>
      <c r="L316" s="37"/>
      <c r="M316" s="37"/>
      <c r="N316" s="37"/>
      <c r="O316" s="37"/>
      <c r="P316">
        <f t="shared" ref="P316:Q328" si="79">SLOPE(L318:L326,N318:N326)</f>
        <v>0.36542998134895427</v>
      </c>
      <c r="Q316">
        <f t="shared" si="79"/>
        <v>-0.42923639177743672</v>
      </c>
      <c r="R316" s="42">
        <f t="shared" si="77"/>
        <v>1.2286439986045465E-4</v>
      </c>
      <c r="S316" s="42">
        <f t="shared" si="77"/>
        <v>4.6744044278007376E-3</v>
      </c>
      <c r="V316" s="43"/>
      <c r="W316" s="43"/>
      <c r="Y316" s="43"/>
      <c r="Z316" s="43"/>
    </row>
    <row r="317" spans="6:26" x14ac:dyDescent="0.35">
      <c r="F317" t="s">
        <v>52</v>
      </c>
      <c r="H317" s="38"/>
      <c r="I317" s="44"/>
      <c r="J317" s="47"/>
      <c r="L317" s="37"/>
      <c r="M317" s="37"/>
      <c r="N317" s="37"/>
      <c r="O317" s="37"/>
      <c r="R317" s="42"/>
      <c r="S317" s="42"/>
      <c r="V317" s="43"/>
      <c r="W317" s="43"/>
      <c r="Y317" s="43"/>
      <c r="Z317" s="43"/>
    </row>
    <row r="318" spans="6:26" x14ac:dyDescent="0.35">
      <c r="H318" s="44">
        <v>175</v>
      </c>
      <c r="I318" s="44">
        <v>181</v>
      </c>
      <c r="J318" s="45">
        <v>7153.1</v>
      </c>
      <c r="K318" s="45">
        <v>7305.6</v>
      </c>
      <c r="L318" s="37">
        <f t="shared" si="78"/>
        <v>-5.681818181818182E-3</v>
      </c>
      <c r="M318" s="37">
        <f t="shared" si="78"/>
        <v>-1.092896174863388E-2</v>
      </c>
      <c r="N318" s="37">
        <f t="shared" si="78"/>
        <v>-3.5508365849003468E-3</v>
      </c>
      <c r="O318" s="37">
        <f t="shared" si="78"/>
        <v>3.7646670880163427E-3</v>
      </c>
      <c r="P318">
        <v>0.36542998134895427</v>
      </c>
      <c r="Q318">
        <v>-0.42923639177743672</v>
      </c>
      <c r="R318" s="42">
        <v>1.2286439986045465E-4</v>
      </c>
      <c r="S318" s="42">
        <v>4.6744044278007376E-3</v>
      </c>
      <c r="T318" s="43">
        <f t="shared" ref="T318:U379" si="80">P318+(R318*N318)</f>
        <v>0.36542954507754827</v>
      </c>
      <c r="U318" s="43">
        <f t="shared" si="80"/>
        <v>-0.42921879420093129</v>
      </c>
      <c r="V318" s="43">
        <f t="shared" si="75"/>
        <v>-0.37111136325936644</v>
      </c>
      <c r="W318" s="43">
        <f t="shared" si="75"/>
        <v>0.41828983245229739</v>
      </c>
      <c r="Y318" s="43">
        <f t="shared" ref="Y318:Z318" si="81">SUM(V318:V326)</f>
        <v>-3.2887071709522839</v>
      </c>
      <c r="Z318" s="43">
        <f t="shared" si="81"/>
        <v>3.8974423614274389</v>
      </c>
    </row>
    <row r="319" spans="6:26" x14ac:dyDescent="0.35">
      <c r="H319" s="44">
        <v>176</v>
      </c>
      <c r="I319" s="44">
        <v>183</v>
      </c>
      <c r="J319" s="45">
        <v>7178.59</v>
      </c>
      <c r="K319" s="45">
        <v>7278.2</v>
      </c>
      <c r="L319" s="37">
        <f t="shared" si="78"/>
        <v>0</v>
      </c>
      <c r="M319" s="37">
        <f t="shared" si="78"/>
        <v>5.4945054945054949E-3</v>
      </c>
      <c r="N319" s="37">
        <f t="shared" si="78"/>
        <v>2.6649868496586957E-3</v>
      </c>
      <c r="O319" s="37">
        <f t="shared" si="78"/>
        <v>-5.4250536356058188E-3</v>
      </c>
      <c r="P319">
        <v>0.36542998134895427</v>
      </c>
      <c r="Q319">
        <v>-0.42923639177743672</v>
      </c>
      <c r="R319" s="42">
        <v>1.2286439986045465E-4</v>
      </c>
      <c r="S319" s="42">
        <v>4.6744044278007376E-3</v>
      </c>
      <c r="T319" s="43">
        <f t="shared" si="80"/>
        <v>0.36543030878096416</v>
      </c>
      <c r="U319" s="43">
        <f t="shared" si="80"/>
        <v>-0.42926175067217204</v>
      </c>
      <c r="V319" s="43">
        <f t="shared" si="75"/>
        <v>-0.36543030878096416</v>
      </c>
      <c r="W319" s="43">
        <f t="shared" si="75"/>
        <v>0.43475625616667751</v>
      </c>
      <c r="Y319" s="43"/>
      <c r="Z319" s="43"/>
    </row>
    <row r="320" spans="6:26" x14ac:dyDescent="0.35">
      <c r="H320" s="44">
        <v>176</v>
      </c>
      <c r="I320" s="44">
        <v>182</v>
      </c>
      <c r="J320" s="45">
        <v>7159.51</v>
      </c>
      <c r="K320" s="45">
        <v>7317.9</v>
      </c>
      <c r="L320" s="37">
        <f t="shared" si="78"/>
        <v>-5.6497175141242938E-3</v>
      </c>
      <c r="M320" s="37">
        <f t="shared" si="78"/>
        <v>-5.4644808743169399E-3</v>
      </c>
      <c r="N320" s="37">
        <f t="shared" si="78"/>
        <v>3.8460028490987612E-3</v>
      </c>
      <c r="O320" s="37">
        <f t="shared" si="78"/>
        <v>8.7449651662562886E-3</v>
      </c>
      <c r="P320">
        <v>0.36542998134895427</v>
      </c>
      <c r="Q320">
        <v>-0.42923639177743672</v>
      </c>
      <c r="R320" s="42">
        <v>1.2286439986045465E-4</v>
      </c>
      <c r="S320" s="42">
        <v>4.6744044278007376E-3</v>
      </c>
      <c r="T320" s="43">
        <f t="shared" si="80"/>
        <v>0.36543045388578621</v>
      </c>
      <c r="U320" s="43">
        <f t="shared" si="80"/>
        <v>-0.42919551427354263</v>
      </c>
      <c r="V320" s="43">
        <f t="shared" si="75"/>
        <v>-0.37108017139991051</v>
      </c>
      <c r="W320" s="43">
        <f t="shared" si="75"/>
        <v>0.42373103339922569</v>
      </c>
      <c r="Y320" s="43"/>
      <c r="Z320" s="43"/>
    </row>
    <row r="321" spans="6:26" x14ac:dyDescent="0.35">
      <c r="H321" s="44">
        <v>177</v>
      </c>
      <c r="I321" s="44">
        <v>183</v>
      </c>
      <c r="J321" s="45">
        <v>7132.08</v>
      </c>
      <c r="K321" s="45">
        <v>7254.46</v>
      </c>
      <c r="L321" s="37">
        <f t="shared" si="78"/>
        <v>1.1428571428571429E-2</v>
      </c>
      <c r="M321" s="37">
        <f t="shared" si="78"/>
        <v>0</v>
      </c>
      <c r="N321" s="37">
        <f t="shared" si="78"/>
        <v>-4.2185872918214321E-4</v>
      </c>
      <c r="O321" s="37">
        <f t="shared" si="78"/>
        <v>1.6237038673423197E-3</v>
      </c>
      <c r="P321">
        <v>0.36542998134895427</v>
      </c>
      <c r="Q321">
        <v>-0.42923639177743672</v>
      </c>
      <c r="R321" s="42">
        <v>1.2286439986045465E-4</v>
      </c>
      <c r="S321" s="42">
        <v>4.6744044278007376E-3</v>
      </c>
      <c r="T321" s="43">
        <f t="shared" si="80"/>
        <v>0.36542992951753467</v>
      </c>
      <c r="U321" s="43">
        <f t="shared" si="80"/>
        <v>-0.42922880192888979</v>
      </c>
      <c r="V321" s="43">
        <f t="shared" si="75"/>
        <v>-0.35400135808896321</v>
      </c>
      <c r="W321" s="43">
        <f t="shared" si="75"/>
        <v>0.42922880192888979</v>
      </c>
      <c r="Y321" s="43"/>
      <c r="Z321" s="43"/>
    </row>
    <row r="322" spans="6:26" x14ac:dyDescent="0.35">
      <c r="H322" s="44">
        <v>175</v>
      </c>
      <c r="I322" s="44">
        <v>183</v>
      </c>
      <c r="J322" s="45">
        <v>7135.09</v>
      </c>
      <c r="K322" s="45">
        <v>7242.7</v>
      </c>
      <c r="L322" s="37">
        <f t="shared" si="78"/>
        <v>-5.681818181818182E-3</v>
      </c>
      <c r="M322" s="37">
        <f t="shared" si="78"/>
        <v>2.8089887640449437E-2</v>
      </c>
      <c r="N322" s="37">
        <f t="shared" si="78"/>
        <v>-5.4639553182265869E-3</v>
      </c>
      <c r="O322" s="37">
        <f t="shared" si="78"/>
        <v>1.4712267320790228E-3</v>
      </c>
      <c r="P322">
        <v>0.36542998134895427</v>
      </c>
      <c r="Q322">
        <v>-0.42923639177743672</v>
      </c>
      <c r="R322" s="42">
        <v>1.2286439986045465E-4</v>
      </c>
      <c r="S322" s="42">
        <v>4.6744044278007376E-3</v>
      </c>
      <c r="T322" s="43">
        <f t="shared" si="80"/>
        <v>0.36542931002336321</v>
      </c>
      <c r="U322" s="43">
        <f t="shared" si="80"/>
        <v>-0.42922951466868597</v>
      </c>
      <c r="V322" s="43">
        <f t="shared" si="75"/>
        <v>-0.37111112820518138</v>
      </c>
      <c r="W322" s="43">
        <f t="shared" si="75"/>
        <v>0.45731940230913543</v>
      </c>
      <c r="Y322" s="43"/>
      <c r="Z322" s="43"/>
    </row>
    <row r="323" spans="6:26" x14ac:dyDescent="0.35">
      <c r="H323" s="44">
        <v>176</v>
      </c>
      <c r="I323" s="44">
        <v>178</v>
      </c>
      <c r="J323" s="45">
        <v>7174.29</v>
      </c>
      <c r="K323" s="45">
        <v>7232.06</v>
      </c>
      <c r="L323" s="37">
        <f t="shared" si="78"/>
        <v>5.7142857142857143E-3</v>
      </c>
      <c r="M323" s="37">
        <f t="shared" si="78"/>
        <v>5.6497175141242938E-3</v>
      </c>
      <c r="N323" s="37">
        <f t="shared" si="78"/>
        <v>-2.8381963970750832E-3</v>
      </c>
      <c r="O323" s="37">
        <f t="shared" si="78"/>
        <v>6.3032576571362036E-3</v>
      </c>
      <c r="P323">
        <v>0.36542998134895427</v>
      </c>
      <c r="Q323">
        <v>-0.42923639177743672</v>
      </c>
      <c r="R323" s="42">
        <v>1.2286439986045465E-4</v>
      </c>
      <c r="S323" s="42">
        <v>4.6744044278007376E-3</v>
      </c>
      <c r="T323" s="43">
        <f t="shared" si="80"/>
        <v>0.36542963263565725</v>
      </c>
      <c r="U323" s="43">
        <f t="shared" si="80"/>
        <v>-0.42920692780193465</v>
      </c>
      <c r="V323" s="43">
        <f t="shared" si="75"/>
        <v>-0.35971534692137153</v>
      </c>
      <c r="W323" s="43">
        <f t="shared" si="75"/>
        <v>0.43485664531605894</v>
      </c>
      <c r="Y323" s="43"/>
      <c r="Z323" s="43"/>
    </row>
    <row r="324" spans="6:26" x14ac:dyDescent="0.35">
      <c r="H324" s="44">
        <v>175</v>
      </c>
      <c r="I324" s="44">
        <v>177</v>
      </c>
      <c r="J324" s="45">
        <v>7194.71</v>
      </c>
      <c r="K324" s="45">
        <v>7186.76</v>
      </c>
      <c r="L324" s="37">
        <f t="shared" si="78"/>
        <v>5.7471264367816091E-3</v>
      </c>
      <c r="M324" s="37">
        <f t="shared" si="78"/>
        <v>1.1428571428571429E-2</v>
      </c>
      <c r="N324" s="37">
        <f t="shared" si="78"/>
        <v>4.3834484337547351E-3</v>
      </c>
      <c r="O324" s="37">
        <f t="shared" si="78"/>
        <v>-6.4135266101213746E-3</v>
      </c>
      <c r="P324">
        <v>0.36542998134895427</v>
      </c>
      <c r="Q324">
        <v>-0.42923639177743672</v>
      </c>
      <c r="R324" s="42">
        <v>1.2286439986045465E-4</v>
      </c>
      <c r="S324" s="42">
        <v>4.6744044278007376E-3</v>
      </c>
      <c r="T324" s="43">
        <f t="shared" si="80"/>
        <v>0.36543051991871539</v>
      </c>
      <c r="U324" s="43">
        <f t="shared" si="80"/>
        <v>-0.42926637119462091</v>
      </c>
      <c r="V324" s="43">
        <f t="shared" si="75"/>
        <v>-0.35968339348193379</v>
      </c>
      <c r="W324" s="43">
        <f t="shared" si="75"/>
        <v>0.44069494262319236</v>
      </c>
      <c r="Y324" s="43"/>
      <c r="Z324" s="43"/>
    </row>
    <row r="325" spans="6:26" x14ac:dyDescent="0.35">
      <c r="H325" s="44">
        <v>174</v>
      </c>
      <c r="I325" s="44">
        <v>175</v>
      </c>
      <c r="J325" s="45">
        <v>7163.31</v>
      </c>
      <c r="K325" s="45">
        <v>7233.15</v>
      </c>
      <c r="L325" s="37">
        <f t="shared" si="78"/>
        <v>0</v>
      </c>
      <c r="M325" s="37">
        <f t="shared" si="78"/>
        <v>-1.1299435028248588E-2</v>
      </c>
      <c r="N325" s="37">
        <f t="shared" si="78"/>
        <v>7.8012228715817035E-3</v>
      </c>
      <c r="O325" s="37">
        <f t="shared" si="78"/>
        <v>1.7007931503661039E-4</v>
      </c>
      <c r="P325">
        <v>0.36542998134895427</v>
      </c>
      <c r="Q325">
        <v>-0.42923639177743672</v>
      </c>
      <c r="R325" s="42">
        <v>1.2286439986045465E-4</v>
      </c>
      <c r="S325" s="42">
        <v>4.6744044278007376E-3</v>
      </c>
      <c r="T325" s="43">
        <f t="shared" si="80"/>
        <v>0.36543093984152059</v>
      </c>
      <c r="U325" s="43">
        <f t="shared" si="80"/>
        <v>-0.42923559675793344</v>
      </c>
      <c r="V325" s="43">
        <f t="shared" si="75"/>
        <v>-0.36543093984152059</v>
      </c>
      <c r="W325" s="43">
        <f t="shared" si="75"/>
        <v>0.41793616172968484</v>
      </c>
      <c r="Y325" s="43"/>
      <c r="Z325" s="43"/>
    </row>
    <row r="326" spans="6:26" x14ac:dyDescent="0.35">
      <c r="H326" s="44">
        <v>174</v>
      </c>
      <c r="I326" s="44">
        <v>177</v>
      </c>
      <c r="J326" s="45">
        <v>7107.86</v>
      </c>
      <c r="K326" s="45">
        <v>7231.92</v>
      </c>
      <c r="L326" s="37">
        <f t="shared" si="78"/>
        <v>-5.7142857142857143E-3</v>
      </c>
      <c r="M326" s="37">
        <f t="shared" si="78"/>
        <v>1.1428571428571429E-2</v>
      </c>
      <c r="N326" s="37">
        <f t="shared" si="78"/>
        <v>-9.0025277346729923E-3</v>
      </c>
      <c r="O326" s="37">
        <f t="shared" si="78"/>
        <v>7.6325667327096511E-3</v>
      </c>
      <c r="P326">
        <v>0.36542998134895427</v>
      </c>
      <c r="Q326">
        <v>-0.42923639177743672</v>
      </c>
      <c r="R326" s="42">
        <v>1.2286439986045465E-4</v>
      </c>
      <c r="S326" s="42">
        <v>4.6744044278007376E-3</v>
      </c>
      <c r="T326" s="43">
        <f t="shared" si="80"/>
        <v>0.36542887525878692</v>
      </c>
      <c r="U326" s="43">
        <f t="shared" si="80"/>
        <v>-0.42920071407370586</v>
      </c>
      <c r="V326" s="43">
        <f t="shared" si="75"/>
        <v>-0.37114316097307265</v>
      </c>
      <c r="W326" s="43">
        <f t="shared" si="75"/>
        <v>0.44062928550227731</v>
      </c>
      <c r="Y326" s="43"/>
      <c r="Z326" s="43"/>
    </row>
    <row r="327" spans="6:26" x14ac:dyDescent="0.35">
      <c r="G327" s="46"/>
      <c r="H327" s="44">
        <v>175</v>
      </c>
      <c r="I327" s="44">
        <v>175</v>
      </c>
      <c r="J327" s="45">
        <v>7172.43</v>
      </c>
      <c r="K327" s="45">
        <v>7177.14</v>
      </c>
      <c r="L327" s="37"/>
      <c r="M327" s="37"/>
      <c r="N327" s="37"/>
      <c r="O327" s="37"/>
      <c r="R327" s="42"/>
      <c r="S327" s="42"/>
      <c r="V327" s="43"/>
      <c r="W327" s="43"/>
      <c r="Y327" s="43"/>
      <c r="Z327" s="43"/>
    </row>
    <row r="328" spans="6:26" x14ac:dyDescent="0.35">
      <c r="H328" s="46"/>
      <c r="I328" s="46"/>
      <c r="J328" s="49"/>
      <c r="K328" s="48"/>
      <c r="L328" s="37"/>
      <c r="M328" s="37"/>
      <c r="N328" s="37"/>
      <c r="O328" s="37"/>
      <c r="P328">
        <f t="shared" si="79"/>
        <v>-2.4515226217636248</v>
      </c>
      <c r="Q328">
        <f t="shared" si="79"/>
        <v>-1.3880594564457298</v>
      </c>
      <c r="R328" s="42">
        <f t="shared" ref="R328:S328" si="82">INTERCEPT(L330:L338,N330:N338)</f>
        <v>1.7144999084603468E-2</v>
      </c>
      <c r="S328" s="42">
        <f t="shared" si="82"/>
        <v>4.5946990768817681E-3</v>
      </c>
      <c r="V328" s="43"/>
      <c r="W328" s="43"/>
      <c r="Y328" s="43"/>
      <c r="Z328" s="43"/>
    </row>
    <row r="329" spans="6:26" x14ac:dyDescent="0.35">
      <c r="F329" t="s">
        <v>54</v>
      </c>
      <c r="J329" s="49"/>
      <c r="L329" s="37"/>
      <c r="M329" s="37"/>
      <c r="N329" s="37"/>
      <c r="O329" s="37"/>
      <c r="R329" s="42"/>
      <c r="S329" s="42"/>
      <c r="V329" s="43"/>
      <c r="W329" s="43"/>
      <c r="Y329" s="43"/>
      <c r="Z329" s="43"/>
    </row>
    <row r="330" spans="6:26" x14ac:dyDescent="0.35">
      <c r="H330" s="44">
        <v>418</v>
      </c>
      <c r="I330" s="44">
        <v>428</v>
      </c>
      <c r="J330" s="45">
        <v>7153.1</v>
      </c>
      <c r="K330" s="45">
        <v>7305.6</v>
      </c>
      <c r="L330" s="37">
        <f t="shared" si="78"/>
        <v>9.4240837696335081E-2</v>
      </c>
      <c r="M330" s="37">
        <f t="shared" si="78"/>
        <v>-3.1674208144796379E-2</v>
      </c>
      <c r="N330" s="37">
        <f t="shared" si="78"/>
        <v>-3.5508365849003468E-3</v>
      </c>
      <c r="O330" s="37">
        <f t="shared" si="78"/>
        <v>3.7646670880163427E-3</v>
      </c>
      <c r="P330">
        <v>-2.4515226217636248</v>
      </c>
      <c r="Q330">
        <v>-1.3880594564457298</v>
      </c>
      <c r="R330" s="42">
        <v>1.7144999084603468E-2</v>
      </c>
      <c r="S330" s="42">
        <v>4.5946990768817681E-3</v>
      </c>
      <c r="T330" s="43">
        <f t="shared" si="80"/>
        <v>-2.4515835008536224</v>
      </c>
      <c r="U330" s="43">
        <f t="shared" si="80"/>
        <v>-1.3880421589333358</v>
      </c>
      <c r="V330" s="43">
        <f t="shared" si="75"/>
        <v>2.5458243385499575</v>
      </c>
      <c r="W330" s="43">
        <f t="shared" si="75"/>
        <v>1.3563679507885396</v>
      </c>
      <c r="Y330" s="43">
        <f t="shared" ref="Y330:Z342" si="83">SUM(V330:V338)</f>
        <v>22.224381980799574</v>
      </c>
      <c r="Z330" s="43">
        <f t="shared" si="83"/>
        <v>12.50899804296289</v>
      </c>
    </row>
    <row r="331" spans="6:26" x14ac:dyDescent="0.35">
      <c r="H331" s="44">
        <v>382</v>
      </c>
      <c r="I331" s="44">
        <v>442</v>
      </c>
      <c r="J331" s="45">
        <v>7178.59</v>
      </c>
      <c r="K331" s="45">
        <v>7278.2</v>
      </c>
      <c r="L331" s="37">
        <f t="shared" si="78"/>
        <v>1.5957446808510637E-2</v>
      </c>
      <c r="M331" s="37">
        <f t="shared" si="78"/>
        <v>4.7393364928909949E-2</v>
      </c>
      <c r="N331" s="37">
        <f t="shared" si="78"/>
        <v>2.6649868496586957E-3</v>
      </c>
      <c r="O331" s="37">
        <f t="shared" si="78"/>
        <v>-5.4250536356058188E-3</v>
      </c>
      <c r="P331">
        <v>-2.4515226217636248</v>
      </c>
      <c r="Q331">
        <v>-1.3880594564457298</v>
      </c>
      <c r="R331" s="42">
        <v>1.7144999084603468E-2</v>
      </c>
      <c r="S331" s="42">
        <v>4.5946990768817681E-3</v>
      </c>
      <c r="T331" s="43">
        <f t="shared" si="80"/>
        <v>-2.4514769305665269</v>
      </c>
      <c r="U331" s="43">
        <f t="shared" si="80"/>
        <v>-1.3880843829346614</v>
      </c>
      <c r="V331" s="43">
        <f t="shared" si="75"/>
        <v>2.4674343773750378</v>
      </c>
      <c r="W331" s="43">
        <f t="shared" si="75"/>
        <v>1.4354777478635714</v>
      </c>
      <c r="Y331" s="43"/>
      <c r="Z331" s="43"/>
    </row>
    <row r="332" spans="6:26" x14ac:dyDescent="0.35">
      <c r="H332" s="44">
        <v>376</v>
      </c>
      <c r="I332" s="44">
        <v>422</v>
      </c>
      <c r="J332" s="45">
        <v>7159.51</v>
      </c>
      <c r="K332" s="45">
        <v>7317.9</v>
      </c>
      <c r="L332" s="37">
        <f t="shared" si="78"/>
        <v>-5.2910052910052907E-3</v>
      </c>
      <c r="M332" s="37">
        <f t="shared" si="78"/>
        <v>-9.3896713615023476E-3</v>
      </c>
      <c r="N332" s="37">
        <f t="shared" si="78"/>
        <v>3.8460028490987612E-3</v>
      </c>
      <c r="O332" s="37">
        <f t="shared" si="78"/>
        <v>8.7449651662562886E-3</v>
      </c>
      <c r="P332">
        <v>-2.4515226217636248</v>
      </c>
      <c r="Q332">
        <v>-1.3880594564457298</v>
      </c>
      <c r="R332" s="42">
        <v>1.7144999084603468E-2</v>
      </c>
      <c r="S332" s="42">
        <v>4.5946990768817681E-3</v>
      </c>
      <c r="T332" s="43">
        <f t="shared" si="80"/>
        <v>-2.4514566820482977</v>
      </c>
      <c r="U332" s="43">
        <f t="shared" si="80"/>
        <v>-1.3880192759623531</v>
      </c>
      <c r="V332" s="43">
        <f t="shared" si="75"/>
        <v>2.4461656767572926</v>
      </c>
      <c r="W332" s="43">
        <f t="shared" si="75"/>
        <v>1.3786296046008508</v>
      </c>
      <c r="Y332" s="43"/>
      <c r="Z332" s="43"/>
    </row>
    <row r="333" spans="6:26" x14ac:dyDescent="0.35">
      <c r="H333" s="44">
        <v>378</v>
      </c>
      <c r="I333" s="44">
        <v>426</v>
      </c>
      <c r="J333" s="45">
        <v>7132.08</v>
      </c>
      <c r="K333" s="45">
        <v>7254.46</v>
      </c>
      <c r="L333" s="37">
        <f t="shared" si="78"/>
        <v>-5.263157894736842E-3</v>
      </c>
      <c r="M333" s="37">
        <f t="shared" si="78"/>
        <v>-4.6728971962616819E-3</v>
      </c>
      <c r="N333" s="37">
        <f t="shared" si="78"/>
        <v>-4.2185872918214321E-4</v>
      </c>
      <c r="O333" s="37">
        <f t="shared" si="78"/>
        <v>1.6237038673423197E-3</v>
      </c>
      <c r="P333">
        <v>-2.4515226217636248</v>
      </c>
      <c r="Q333">
        <v>-1.3880594564457298</v>
      </c>
      <c r="R333" s="42">
        <v>1.7144999084603468E-2</v>
      </c>
      <c r="S333" s="42">
        <v>4.5946990768817681E-3</v>
      </c>
      <c r="T333" s="43">
        <f t="shared" si="80"/>
        <v>-2.4515298545311506</v>
      </c>
      <c r="U333" s="43">
        <f t="shared" si="80"/>
        <v>-1.3880519960150695</v>
      </c>
      <c r="V333" s="43">
        <f t="shared" si="75"/>
        <v>2.4462666966364139</v>
      </c>
      <c r="W333" s="43">
        <f t="shared" si="75"/>
        <v>1.3833790988188077</v>
      </c>
      <c r="Y333" s="43"/>
      <c r="Z333" s="43"/>
    </row>
    <row r="334" spans="6:26" x14ac:dyDescent="0.35">
      <c r="H334" s="44">
        <v>380</v>
      </c>
      <c r="I334" s="44">
        <v>428</v>
      </c>
      <c r="J334" s="45">
        <v>7135.09</v>
      </c>
      <c r="K334" s="45">
        <v>7242.7</v>
      </c>
      <c r="L334" s="37">
        <f t="shared" si="78"/>
        <v>5.2910052910052907E-3</v>
      </c>
      <c r="M334" s="37">
        <f t="shared" si="78"/>
        <v>4.6948356807511738E-3</v>
      </c>
      <c r="N334" s="37">
        <f t="shared" si="78"/>
        <v>-5.4639553182265869E-3</v>
      </c>
      <c r="O334" s="37">
        <f t="shared" si="78"/>
        <v>1.4712267320790228E-3</v>
      </c>
      <c r="P334">
        <v>-2.4515226217636248</v>
      </c>
      <c r="Q334">
        <v>-1.3880594564457298</v>
      </c>
      <c r="R334" s="42">
        <v>1.7144999084603468E-2</v>
      </c>
      <c r="S334" s="42">
        <v>4.5946990768817681E-3</v>
      </c>
      <c r="T334" s="43">
        <f t="shared" si="80"/>
        <v>-2.451616301272554</v>
      </c>
      <c r="U334" s="43">
        <f t="shared" si="80"/>
        <v>-1.388052696601622</v>
      </c>
      <c r="V334" s="43">
        <f t="shared" si="75"/>
        <v>2.4569073065635592</v>
      </c>
      <c r="W334" s="43">
        <f t="shared" si="75"/>
        <v>1.3927475322823732</v>
      </c>
      <c r="Y334" s="43"/>
      <c r="Z334" s="43"/>
    </row>
    <row r="335" spans="6:26" x14ac:dyDescent="0.35">
      <c r="H335" s="44">
        <v>378</v>
      </c>
      <c r="I335" s="44">
        <v>426</v>
      </c>
      <c r="J335" s="45">
        <v>7174.29</v>
      </c>
      <c r="K335" s="45">
        <v>7232.06</v>
      </c>
      <c r="L335" s="37">
        <f t="shared" si="78"/>
        <v>-5.263157894736842E-3</v>
      </c>
      <c r="M335" s="37">
        <f t="shared" si="78"/>
        <v>3.3980582524271843E-2</v>
      </c>
      <c r="N335" s="37">
        <f t="shared" si="78"/>
        <v>-2.8381963970750832E-3</v>
      </c>
      <c r="O335" s="37">
        <f t="shared" si="78"/>
        <v>6.3032576571362036E-3</v>
      </c>
      <c r="P335">
        <v>-2.4515226217636248</v>
      </c>
      <c r="Q335">
        <v>-1.3880594564457298</v>
      </c>
      <c r="R335" s="42">
        <v>1.7144999084603468E-2</v>
      </c>
      <c r="S335" s="42">
        <v>4.5946990768817681E-3</v>
      </c>
      <c r="T335" s="43">
        <f t="shared" si="80"/>
        <v>-2.4515712826382545</v>
      </c>
      <c r="U335" s="43">
        <f t="shared" si="80"/>
        <v>-1.3880304948735913</v>
      </c>
      <c r="V335" s="43">
        <f t="shared" si="75"/>
        <v>2.4463081247435179</v>
      </c>
      <c r="W335" s="43">
        <f t="shared" si="75"/>
        <v>1.4220110773978631</v>
      </c>
      <c r="Y335" s="43"/>
      <c r="Z335" s="43"/>
    </row>
    <row r="336" spans="6:26" x14ac:dyDescent="0.35">
      <c r="H336" s="44">
        <v>380</v>
      </c>
      <c r="I336" s="44">
        <v>412</v>
      </c>
      <c r="J336" s="45">
        <v>7194.71</v>
      </c>
      <c r="K336" s="45">
        <v>7186.76</v>
      </c>
      <c r="L336" s="37">
        <f t="shared" si="78"/>
        <v>3.2608695652173912E-2</v>
      </c>
      <c r="M336" s="37">
        <f t="shared" si="78"/>
        <v>0</v>
      </c>
      <c r="N336" s="37">
        <f t="shared" si="78"/>
        <v>4.3834484337547351E-3</v>
      </c>
      <c r="O336" s="37">
        <f t="shared" si="78"/>
        <v>-6.4135266101213746E-3</v>
      </c>
      <c r="P336">
        <v>-2.4515226217636248</v>
      </c>
      <c r="Q336">
        <v>-1.3880594564457298</v>
      </c>
      <c r="R336" s="42">
        <v>1.7144999084603468E-2</v>
      </c>
      <c r="S336" s="42">
        <v>4.5946990768817681E-3</v>
      </c>
      <c r="T336" s="43">
        <f t="shared" si="80"/>
        <v>-2.4514474675442406</v>
      </c>
      <c r="U336" s="43">
        <f t="shared" si="80"/>
        <v>-1.3880889246705248</v>
      </c>
      <c r="V336" s="43">
        <f t="shared" si="75"/>
        <v>2.4840561631964144</v>
      </c>
      <c r="W336" s="43">
        <f t="shared" si="75"/>
        <v>1.3880889246705248</v>
      </c>
      <c r="Y336" s="43"/>
      <c r="Z336" s="43"/>
    </row>
    <row r="337" spans="6:26" x14ac:dyDescent="0.35">
      <c r="H337" s="44">
        <v>368</v>
      </c>
      <c r="I337" s="44">
        <v>412</v>
      </c>
      <c r="J337" s="45">
        <v>7163.31</v>
      </c>
      <c r="K337" s="45">
        <v>7233.15</v>
      </c>
      <c r="L337" s="37">
        <f t="shared" si="78"/>
        <v>-1.0752688172043012E-2</v>
      </c>
      <c r="M337" s="37">
        <f t="shared" si="78"/>
        <v>-1.9047619047619049E-2</v>
      </c>
      <c r="N337" s="37">
        <f t="shared" si="78"/>
        <v>7.8012228715817035E-3</v>
      </c>
      <c r="O337" s="37">
        <f t="shared" si="78"/>
        <v>1.7007931503661039E-4</v>
      </c>
      <c r="P337">
        <v>-2.4515226217636248</v>
      </c>
      <c r="Q337">
        <v>-1.3880594564457298</v>
      </c>
      <c r="R337" s="42">
        <v>1.7144999084603468E-2</v>
      </c>
      <c r="S337" s="42">
        <v>4.5946990768817681E-3</v>
      </c>
      <c r="T337" s="43">
        <f t="shared" si="80"/>
        <v>-2.4513888698046329</v>
      </c>
      <c r="U337" s="43">
        <f t="shared" si="80"/>
        <v>-1.3880586749824579</v>
      </c>
      <c r="V337" s="43">
        <f t="shared" si="75"/>
        <v>2.4406361816325899</v>
      </c>
      <c r="W337" s="43">
        <f t="shared" si="75"/>
        <v>1.369011055934839</v>
      </c>
      <c r="Y337" s="43"/>
      <c r="Z337" s="43"/>
    </row>
    <row r="338" spans="6:26" x14ac:dyDescent="0.35">
      <c r="H338" s="44">
        <v>372</v>
      </c>
      <c r="I338" s="44">
        <v>420</v>
      </c>
      <c r="J338" s="45">
        <v>7107.86</v>
      </c>
      <c r="K338" s="45">
        <v>7231.92</v>
      </c>
      <c r="L338" s="37">
        <f t="shared" si="78"/>
        <v>3.9106145251396648E-2</v>
      </c>
      <c r="M338" s="37">
        <f t="shared" si="78"/>
        <v>-4.7393364928909956E-3</v>
      </c>
      <c r="N338" s="37">
        <f t="shared" si="78"/>
        <v>-9.0025277346729923E-3</v>
      </c>
      <c r="O338" s="37">
        <f t="shared" si="78"/>
        <v>7.6325667327096511E-3</v>
      </c>
      <c r="P338">
        <v>-2.4515226217636248</v>
      </c>
      <c r="Q338">
        <v>-1.3880594564457298</v>
      </c>
      <c r="R338" s="42">
        <v>1.7144999084603468E-2</v>
      </c>
      <c r="S338" s="42">
        <v>4.5946990768817681E-3</v>
      </c>
      <c r="T338" s="43">
        <f t="shared" si="80"/>
        <v>-2.4516769700933949</v>
      </c>
      <c r="U338" s="43">
        <f t="shared" si="80"/>
        <v>-1.3880243870984088</v>
      </c>
      <c r="V338" s="43">
        <f t="shared" si="75"/>
        <v>2.4907831153447915</v>
      </c>
      <c r="W338" s="43">
        <f t="shared" si="75"/>
        <v>1.3832850506055179</v>
      </c>
      <c r="Y338" s="43"/>
      <c r="Z338" s="43"/>
    </row>
    <row r="339" spans="6:26" x14ac:dyDescent="0.35">
      <c r="H339" s="44">
        <v>358</v>
      </c>
      <c r="I339" s="44">
        <v>422</v>
      </c>
      <c r="J339" s="45">
        <v>7172.43</v>
      </c>
      <c r="K339" s="45">
        <v>7177.14</v>
      </c>
      <c r="L339" s="37"/>
      <c r="M339" s="37"/>
      <c r="N339" s="37"/>
      <c r="O339" s="37"/>
      <c r="R339" s="42"/>
      <c r="S339" s="42"/>
      <c r="V339" s="43"/>
      <c r="W339" s="43"/>
      <c r="Y339" s="43"/>
      <c r="Z339" s="43"/>
    </row>
    <row r="340" spans="6:26" x14ac:dyDescent="0.35">
      <c r="H340" s="38"/>
      <c r="J340" s="49"/>
      <c r="K340" s="48"/>
      <c r="L340" s="37"/>
      <c r="M340" s="37"/>
      <c r="N340" s="37"/>
      <c r="O340" s="37"/>
      <c r="P340">
        <f t="shared" ref="P340:Q340" si="84">SLOPE(L342:L350,N342:N350)</f>
        <v>-2.890390065501609</v>
      </c>
      <c r="Q340">
        <f t="shared" si="84"/>
        <v>1.6793371198821405</v>
      </c>
      <c r="R340" s="42">
        <f t="shared" ref="R340:S340" si="85">INTERCEPT(L342:L350,N342:N350)</f>
        <v>5.8805152365900663E-3</v>
      </c>
      <c r="S340" s="42">
        <f t="shared" si="85"/>
        <v>2.1287751743696544E-3</v>
      </c>
      <c r="V340" s="43"/>
      <c r="W340" s="43"/>
      <c r="Y340" s="43"/>
      <c r="Z340" s="43"/>
    </row>
    <row r="341" spans="6:26" x14ac:dyDescent="0.35">
      <c r="F341" t="s">
        <v>56</v>
      </c>
      <c r="H341" s="38"/>
      <c r="J341" s="49"/>
      <c r="L341" s="37"/>
      <c r="M341" s="37"/>
      <c r="N341" s="37"/>
      <c r="O341" s="37"/>
      <c r="R341" s="42"/>
      <c r="S341" s="42"/>
      <c r="V341" s="43"/>
      <c r="W341" s="43"/>
      <c r="Y341" s="43"/>
      <c r="Z341" s="43"/>
    </row>
    <row r="342" spans="6:26" x14ac:dyDescent="0.35">
      <c r="H342" s="44">
        <v>318</v>
      </c>
      <c r="I342" s="44">
        <v>342</v>
      </c>
      <c r="J342" s="45">
        <v>7153.1</v>
      </c>
      <c r="K342" s="45">
        <v>7305.6</v>
      </c>
      <c r="L342" s="37">
        <f t="shared" si="78"/>
        <v>0</v>
      </c>
      <c r="M342" s="37">
        <f t="shared" si="78"/>
        <v>-2.2857142857142857E-2</v>
      </c>
      <c r="N342" s="37">
        <f t="shared" si="78"/>
        <v>-3.5508365849003468E-3</v>
      </c>
      <c r="O342" s="37">
        <f t="shared" si="78"/>
        <v>3.7646670880163427E-3</v>
      </c>
      <c r="P342">
        <v>-2.890390065501609</v>
      </c>
      <c r="Q342">
        <v>1.6793371198821405</v>
      </c>
      <c r="R342" s="42">
        <v>5.8805152365900663E-3</v>
      </c>
      <c r="S342" s="42">
        <v>2.1287751743696544E-3</v>
      </c>
      <c r="T342" s="43">
        <f t="shared" si="80"/>
        <v>-2.890410946250249</v>
      </c>
      <c r="U342" s="43">
        <f t="shared" si="80"/>
        <v>1.6793451340119772</v>
      </c>
      <c r="V342" s="43">
        <f t="shared" si="75"/>
        <v>2.890410946250249</v>
      </c>
      <c r="W342" s="43">
        <f t="shared" si="75"/>
        <v>-1.7022022768691201</v>
      </c>
      <c r="Y342" s="43">
        <f t="shared" si="83"/>
        <v>26.073912568254659</v>
      </c>
      <c r="Z342" s="43">
        <f t="shared" si="83"/>
        <v>-15.064900225510359</v>
      </c>
    </row>
    <row r="343" spans="6:26" x14ac:dyDescent="0.35">
      <c r="H343" s="44">
        <v>318</v>
      </c>
      <c r="I343" s="44">
        <v>350</v>
      </c>
      <c r="J343" s="45">
        <v>7178.59</v>
      </c>
      <c r="K343" s="45">
        <v>7278.2</v>
      </c>
      <c r="L343" s="37">
        <f t="shared" si="78"/>
        <v>0</v>
      </c>
      <c r="M343" s="37">
        <f t="shared" si="78"/>
        <v>-5.681818181818182E-3</v>
      </c>
      <c r="N343" s="37">
        <f t="shared" si="78"/>
        <v>2.6649868496586957E-3</v>
      </c>
      <c r="O343" s="37">
        <f t="shared" si="78"/>
        <v>-5.4250536356058188E-3</v>
      </c>
      <c r="P343">
        <v>-2.890390065501609</v>
      </c>
      <c r="Q343">
        <v>1.6793371198821405</v>
      </c>
      <c r="R343" s="42">
        <v>5.8805152365900663E-3</v>
      </c>
      <c r="S343" s="42">
        <v>2.1287751743696544E-3</v>
      </c>
      <c r="T343" s="43">
        <f t="shared" si="80"/>
        <v>-2.8903743940058342</v>
      </c>
      <c r="U343" s="43">
        <f t="shared" si="80"/>
        <v>1.6793255711626414</v>
      </c>
      <c r="V343" s="43">
        <f t="shared" si="75"/>
        <v>2.8903743940058342</v>
      </c>
      <c r="W343" s="43">
        <f t="shared" si="75"/>
        <v>-1.6850073893444595</v>
      </c>
      <c r="Y343" s="43"/>
      <c r="Z343" s="43"/>
    </row>
    <row r="344" spans="6:26" x14ac:dyDescent="0.35">
      <c r="H344" s="44">
        <v>318</v>
      </c>
      <c r="I344" s="44">
        <v>352</v>
      </c>
      <c r="J344" s="45">
        <v>7159.51</v>
      </c>
      <c r="K344" s="45">
        <v>7317.9</v>
      </c>
      <c r="L344" s="37">
        <f t="shared" si="78"/>
        <v>-1.8518518518518517E-2</v>
      </c>
      <c r="M344" s="37">
        <f t="shared" si="78"/>
        <v>5.7142857142857143E-3</v>
      </c>
      <c r="N344" s="37">
        <f t="shared" si="78"/>
        <v>3.8460028490987612E-3</v>
      </c>
      <c r="O344" s="37">
        <f t="shared" si="78"/>
        <v>8.7449651662562886E-3</v>
      </c>
      <c r="P344">
        <v>-2.890390065501609</v>
      </c>
      <c r="Q344">
        <v>1.6793371198821405</v>
      </c>
      <c r="R344" s="42">
        <v>5.8805152365900663E-3</v>
      </c>
      <c r="S344" s="42">
        <v>2.1287751743696544E-3</v>
      </c>
      <c r="T344" s="43">
        <f t="shared" si="80"/>
        <v>-2.8903674490232549</v>
      </c>
      <c r="U344" s="43">
        <f t="shared" si="80"/>
        <v>1.6793557359468871</v>
      </c>
      <c r="V344" s="43">
        <f t="shared" si="75"/>
        <v>2.8718489305047363</v>
      </c>
      <c r="W344" s="43">
        <f t="shared" si="75"/>
        <v>-1.6736414502326014</v>
      </c>
      <c r="Y344" s="43"/>
      <c r="Z344" s="43"/>
    </row>
    <row r="345" spans="6:26" x14ac:dyDescent="0.35">
      <c r="H345" s="44">
        <v>324</v>
      </c>
      <c r="I345" s="44">
        <v>350</v>
      </c>
      <c r="J345" s="45">
        <v>7132.08</v>
      </c>
      <c r="K345" s="45">
        <v>7254.46</v>
      </c>
      <c r="L345" s="37">
        <f t="shared" si="78"/>
        <v>-6.1349693251533744E-3</v>
      </c>
      <c r="M345" s="37">
        <f t="shared" si="78"/>
        <v>-1.1299435028248588E-2</v>
      </c>
      <c r="N345" s="37">
        <f t="shared" si="78"/>
        <v>-4.2185872918214321E-4</v>
      </c>
      <c r="O345" s="37">
        <f t="shared" si="78"/>
        <v>1.6237038673423197E-3</v>
      </c>
      <c r="P345">
        <v>-2.890390065501609</v>
      </c>
      <c r="Q345">
        <v>1.6793371198821405</v>
      </c>
      <c r="R345" s="42">
        <v>5.8805152365900663E-3</v>
      </c>
      <c r="S345" s="42">
        <v>2.1287751743696544E-3</v>
      </c>
      <c r="T345" s="43">
        <f t="shared" si="80"/>
        <v>-2.8903925462482936</v>
      </c>
      <c r="U345" s="43">
        <f t="shared" si="80"/>
        <v>1.6793405763826239</v>
      </c>
      <c r="V345" s="43">
        <f t="shared" si="75"/>
        <v>2.8842575769231402</v>
      </c>
      <c r="W345" s="43">
        <f t="shared" si="75"/>
        <v>-1.6906400114108724</v>
      </c>
      <c r="Y345" s="43"/>
      <c r="Z345" s="43"/>
    </row>
    <row r="346" spans="6:26" x14ac:dyDescent="0.35">
      <c r="H346" s="44">
        <v>326</v>
      </c>
      <c r="I346" s="44">
        <v>354</v>
      </c>
      <c r="J346" s="45">
        <v>7135.09</v>
      </c>
      <c r="K346" s="45">
        <v>7242.7</v>
      </c>
      <c r="L346" s="37">
        <f t="shared" si="78"/>
        <v>1.2422360248447204E-2</v>
      </c>
      <c r="M346" s="37">
        <f t="shared" si="78"/>
        <v>0.11320754716981132</v>
      </c>
      <c r="N346" s="37">
        <f t="shared" si="78"/>
        <v>-5.4639553182265869E-3</v>
      </c>
      <c r="O346" s="37">
        <f t="shared" si="78"/>
        <v>1.4712267320790228E-3</v>
      </c>
      <c r="P346">
        <v>-2.890390065501609</v>
      </c>
      <c r="Q346">
        <v>1.6793371198821405</v>
      </c>
      <c r="R346" s="42">
        <v>5.8805152365900663E-3</v>
      </c>
      <c r="S346" s="42">
        <v>2.1287751743696544E-3</v>
      </c>
      <c r="T346" s="43">
        <f t="shared" si="80"/>
        <v>-2.8904221963741099</v>
      </c>
      <c r="U346" s="43">
        <f t="shared" si="80"/>
        <v>1.6793402517930835</v>
      </c>
      <c r="V346" s="43">
        <f t="shared" si="75"/>
        <v>2.9028445566225569</v>
      </c>
      <c r="W346" s="43">
        <f t="shared" si="75"/>
        <v>-1.5661327046232723</v>
      </c>
      <c r="Y346" s="43"/>
      <c r="Z346" s="43"/>
    </row>
    <row r="347" spans="6:26" x14ac:dyDescent="0.35">
      <c r="H347" s="44">
        <v>322</v>
      </c>
      <c r="I347" s="44">
        <v>318</v>
      </c>
      <c r="J347" s="45">
        <v>7174.29</v>
      </c>
      <c r="K347" s="45">
        <v>7232.06</v>
      </c>
      <c r="L347" s="37">
        <f t="shared" si="78"/>
        <v>1.2578616352201259E-2</v>
      </c>
      <c r="M347" s="37">
        <f t="shared" si="78"/>
        <v>0</v>
      </c>
      <c r="N347" s="37">
        <f t="shared" si="78"/>
        <v>-2.8381963970750832E-3</v>
      </c>
      <c r="O347" s="37">
        <f t="shared" si="78"/>
        <v>6.3032576571362036E-3</v>
      </c>
      <c r="P347">
        <v>-2.890390065501609</v>
      </c>
      <c r="Q347">
        <v>1.6793371198821405</v>
      </c>
      <c r="R347" s="42">
        <v>5.8805152365900663E-3</v>
      </c>
      <c r="S347" s="42">
        <v>2.1287751743696544E-3</v>
      </c>
      <c r="T347" s="43">
        <f t="shared" si="80"/>
        <v>-2.8904067555587667</v>
      </c>
      <c r="U347" s="43">
        <f t="shared" si="80"/>
        <v>1.6793505381005587</v>
      </c>
      <c r="V347" s="43">
        <f t="shared" si="75"/>
        <v>2.9029853719109679</v>
      </c>
      <c r="W347" s="43">
        <f t="shared" si="75"/>
        <v>-1.6793505381005587</v>
      </c>
      <c r="Y347" s="43"/>
      <c r="Z347" s="43"/>
    </row>
    <row r="348" spans="6:26" x14ac:dyDescent="0.35">
      <c r="H348" s="44">
        <v>318</v>
      </c>
      <c r="I348" s="44">
        <v>318</v>
      </c>
      <c r="J348" s="45">
        <v>7194.71</v>
      </c>
      <c r="K348" s="45">
        <v>7186.76</v>
      </c>
      <c r="L348" s="37">
        <f t="shared" si="78"/>
        <v>-6.2500000000000003E-3</v>
      </c>
      <c r="M348" s="37">
        <f t="shared" si="78"/>
        <v>-2.4539877300613498E-2</v>
      </c>
      <c r="N348" s="37">
        <f t="shared" si="78"/>
        <v>4.3834484337547351E-3</v>
      </c>
      <c r="O348" s="37">
        <f t="shared" si="78"/>
        <v>-6.4135266101213746E-3</v>
      </c>
      <c r="P348">
        <v>-2.890390065501609</v>
      </c>
      <c r="Q348">
        <v>1.6793371198821405</v>
      </c>
      <c r="R348" s="42">
        <v>5.8805152365900663E-3</v>
      </c>
      <c r="S348" s="42">
        <v>2.1287751743696544E-3</v>
      </c>
      <c r="T348" s="43">
        <f t="shared" si="80"/>
        <v>-2.8903642885663055</v>
      </c>
      <c r="U348" s="43">
        <f t="shared" si="80"/>
        <v>1.6793234669259127</v>
      </c>
      <c r="V348" s="43">
        <f t="shared" si="75"/>
        <v>2.8841142885663054</v>
      </c>
      <c r="W348" s="43">
        <f t="shared" si="75"/>
        <v>-1.7038633442265263</v>
      </c>
      <c r="Y348" s="43"/>
      <c r="Z348" s="43"/>
    </row>
    <row r="349" spans="6:26" x14ac:dyDescent="0.35">
      <c r="H349" s="44">
        <v>320</v>
      </c>
      <c r="I349" s="44">
        <v>326</v>
      </c>
      <c r="J349" s="45">
        <v>7163.31</v>
      </c>
      <c r="K349" s="45">
        <v>7233.15</v>
      </c>
      <c r="L349" s="37">
        <f t="shared" si="78"/>
        <v>6.2893081761006293E-3</v>
      </c>
      <c r="M349" s="37">
        <f t="shared" si="78"/>
        <v>-2.976190476190476E-2</v>
      </c>
      <c r="N349" s="37">
        <f t="shared" si="78"/>
        <v>7.8012228715817035E-3</v>
      </c>
      <c r="O349" s="37">
        <f t="shared" si="78"/>
        <v>1.7007931503661039E-4</v>
      </c>
      <c r="P349">
        <v>-2.890390065501609</v>
      </c>
      <c r="Q349">
        <v>1.6793371198821405</v>
      </c>
      <c r="R349" s="42">
        <v>5.8805152365900663E-3</v>
      </c>
      <c r="S349" s="42">
        <v>2.1287751743696544E-3</v>
      </c>
      <c r="T349" s="43">
        <f t="shared" si="80"/>
        <v>-2.8903441902916485</v>
      </c>
      <c r="U349" s="43">
        <f t="shared" si="80"/>
        <v>1.679337481942764</v>
      </c>
      <c r="V349" s="43">
        <f t="shared" si="75"/>
        <v>2.8966334984677493</v>
      </c>
      <c r="W349" s="43">
        <f t="shared" si="75"/>
        <v>-1.7090993867046687</v>
      </c>
      <c r="Y349" s="43"/>
      <c r="Z349" s="43"/>
    </row>
    <row r="350" spans="6:26" x14ac:dyDescent="0.35">
      <c r="H350" s="44">
        <v>318</v>
      </c>
      <c r="I350" s="44">
        <v>336</v>
      </c>
      <c r="J350" s="45">
        <v>7107.86</v>
      </c>
      <c r="K350" s="45">
        <v>7231.92</v>
      </c>
      <c r="L350" s="37">
        <f t="shared" si="78"/>
        <v>0.06</v>
      </c>
      <c r="M350" s="37">
        <f t="shared" si="78"/>
        <v>2.4390243902439025E-2</v>
      </c>
      <c r="N350" s="37">
        <f t="shared" si="78"/>
        <v>-9.0025277346729923E-3</v>
      </c>
      <c r="O350" s="37">
        <f t="shared" si="78"/>
        <v>7.6325667327096511E-3</v>
      </c>
      <c r="P350">
        <v>-2.890390065501609</v>
      </c>
      <c r="Q350">
        <v>1.6793371198821405</v>
      </c>
      <c r="R350" s="42">
        <v>5.8805152365900663E-3</v>
      </c>
      <c r="S350" s="42">
        <v>2.1287751743696544E-3</v>
      </c>
      <c r="T350" s="43">
        <f t="shared" si="80"/>
        <v>-2.8904430050031205</v>
      </c>
      <c r="U350" s="43">
        <f t="shared" si="80"/>
        <v>1.6793533679007178</v>
      </c>
      <c r="V350" s="43">
        <f t="shared" si="75"/>
        <v>2.9504430050031205</v>
      </c>
      <c r="W350" s="43">
        <f t="shared" si="75"/>
        <v>-1.6549631239982787</v>
      </c>
      <c r="Y350" s="43"/>
      <c r="Z350" s="43"/>
    </row>
    <row r="351" spans="6:26" x14ac:dyDescent="0.35">
      <c r="H351" s="44">
        <v>300</v>
      </c>
      <c r="I351" s="44">
        <v>328</v>
      </c>
      <c r="J351" s="45">
        <v>7172.43</v>
      </c>
      <c r="K351" s="45">
        <v>7177.14</v>
      </c>
      <c r="L351" s="37"/>
      <c r="M351" s="37"/>
      <c r="N351" s="37"/>
      <c r="O351" s="37"/>
      <c r="R351" s="42"/>
      <c r="S351" s="42"/>
      <c r="V351" s="43"/>
      <c r="W351" s="43"/>
      <c r="Y351" s="43"/>
      <c r="Z351" s="43"/>
    </row>
    <row r="352" spans="6:26" x14ac:dyDescent="0.35">
      <c r="H352" s="46"/>
      <c r="I352" s="44"/>
      <c r="J352" s="49"/>
      <c r="K352" s="48"/>
      <c r="L352" s="37"/>
      <c r="M352" s="37"/>
      <c r="N352" s="37"/>
      <c r="O352" s="37"/>
      <c r="P352">
        <f t="shared" ref="P352:Q352" si="86">SLOPE(L354:L362,N354:N362)</f>
        <v>-1.8310363812306285</v>
      </c>
      <c r="Q352">
        <f t="shared" si="86"/>
        <v>-2.5647938835105242</v>
      </c>
      <c r="R352" s="42">
        <f t="shared" ref="R352:S364" si="87">INTERCEPT(L354:L362,N354:N362)</f>
        <v>-5.3518803892512795E-3</v>
      </c>
      <c r="S352" s="42">
        <f t="shared" si="87"/>
        <v>1.0894144217558485E-3</v>
      </c>
      <c r="V352" s="43"/>
      <c r="W352" s="43"/>
      <c r="Y352" s="43"/>
      <c r="Z352" s="43"/>
    </row>
    <row r="353" spans="6:26" x14ac:dyDescent="0.35">
      <c r="F353" t="s">
        <v>58</v>
      </c>
      <c r="I353" s="44"/>
      <c r="J353" s="47"/>
      <c r="L353" s="37"/>
      <c r="M353" s="37"/>
      <c r="N353" s="37"/>
      <c r="O353" s="37"/>
      <c r="R353" s="42"/>
      <c r="S353" s="42"/>
      <c r="V353" s="43"/>
      <c r="W353" s="43"/>
      <c r="Y353" s="43"/>
      <c r="Z353" s="43"/>
    </row>
    <row r="354" spans="6:26" x14ac:dyDescent="0.35">
      <c r="H354" s="44">
        <v>472</v>
      </c>
      <c r="I354" s="44">
        <v>454</v>
      </c>
      <c r="J354" s="45">
        <v>7153.1</v>
      </c>
      <c r="K354" s="45">
        <v>7305.6</v>
      </c>
      <c r="L354" s="37">
        <f t="shared" si="78"/>
        <v>1.7241379310344827E-2</v>
      </c>
      <c r="M354" s="37">
        <f t="shared" si="78"/>
        <v>-3.4042553191489362E-2</v>
      </c>
      <c r="N354" s="37">
        <f t="shared" si="78"/>
        <v>-3.5508365849003468E-3</v>
      </c>
      <c r="O354" s="37">
        <f t="shared" si="78"/>
        <v>3.7646670880163427E-3</v>
      </c>
      <c r="P354">
        <v>-1.8310363812306285</v>
      </c>
      <c r="Q354">
        <v>-2.5647938835105242</v>
      </c>
      <c r="R354" s="42">
        <v>-5.3518803892512795E-3</v>
      </c>
      <c r="S354" s="42">
        <v>1.0894144217558485E-3</v>
      </c>
      <c r="T354" s="43">
        <f t="shared" si="80"/>
        <v>-1.8310173775779444</v>
      </c>
      <c r="U354" s="43">
        <f t="shared" si="80"/>
        <v>-2.5647897822279053</v>
      </c>
      <c r="V354" s="43">
        <f t="shared" si="75"/>
        <v>1.8482587568882891</v>
      </c>
      <c r="W354" s="43">
        <f t="shared" si="75"/>
        <v>2.5307472290364159</v>
      </c>
      <c r="Y354" s="43">
        <f t="shared" ref="Y354:Z366" si="88">SUM(V354:V362)</f>
        <v>16.435873902369568</v>
      </c>
      <c r="Z354" s="43">
        <f t="shared" si="88"/>
        <v>23.047092506797835</v>
      </c>
    </row>
    <row r="355" spans="6:26" x14ac:dyDescent="0.35">
      <c r="H355" s="44">
        <v>464</v>
      </c>
      <c r="I355" s="44">
        <v>470</v>
      </c>
      <c r="J355" s="45">
        <v>7178.59</v>
      </c>
      <c r="K355" s="45">
        <v>7278.2</v>
      </c>
      <c r="L355" s="37">
        <f t="shared" si="78"/>
        <v>-4.9180327868852458E-2</v>
      </c>
      <c r="M355" s="37">
        <f t="shared" si="78"/>
        <v>8.5836909871244635E-3</v>
      </c>
      <c r="N355" s="37">
        <f t="shared" si="78"/>
        <v>2.6649868496586957E-3</v>
      </c>
      <c r="O355" s="37">
        <f t="shared" si="78"/>
        <v>-5.4250536356058188E-3</v>
      </c>
      <c r="P355">
        <v>-1.8310363812306285</v>
      </c>
      <c r="Q355">
        <v>-2.5647938835105242</v>
      </c>
      <c r="R355" s="42">
        <v>-5.3518803892512795E-3</v>
      </c>
      <c r="S355" s="42">
        <v>1.0894144217558485E-3</v>
      </c>
      <c r="T355" s="43">
        <f t="shared" si="80"/>
        <v>-1.8310506439214869</v>
      </c>
      <c r="U355" s="43">
        <f t="shared" si="80"/>
        <v>-2.5647997936421936</v>
      </c>
      <c r="V355" s="43">
        <f t="shared" si="75"/>
        <v>1.7818703160526344</v>
      </c>
      <c r="W355" s="43">
        <f t="shared" si="75"/>
        <v>2.5733834846293182</v>
      </c>
      <c r="Y355" s="43"/>
      <c r="Z355" s="43"/>
    </row>
    <row r="356" spans="6:26" x14ac:dyDescent="0.35">
      <c r="H356" s="44">
        <v>488</v>
      </c>
      <c r="I356" s="44">
        <v>466</v>
      </c>
      <c r="J356" s="45">
        <v>7159.51</v>
      </c>
      <c r="K356" s="45">
        <v>7317.9</v>
      </c>
      <c r="L356" s="37">
        <f t="shared" si="78"/>
        <v>-3.3663366336633666E-2</v>
      </c>
      <c r="M356" s="37">
        <f t="shared" si="78"/>
        <v>-4.2735042735042739E-3</v>
      </c>
      <c r="N356" s="37">
        <f t="shared" si="78"/>
        <v>3.8460028490987612E-3</v>
      </c>
      <c r="O356" s="37">
        <f t="shared" si="78"/>
        <v>8.7449651662562886E-3</v>
      </c>
      <c r="P356">
        <v>-1.8310363812306285</v>
      </c>
      <c r="Q356">
        <v>-2.5647938835105242</v>
      </c>
      <c r="R356" s="42">
        <v>-5.3518803892512795E-3</v>
      </c>
      <c r="S356" s="42">
        <v>1.0894144217558485E-3</v>
      </c>
      <c r="T356" s="43">
        <f t="shared" si="80"/>
        <v>-1.8310569645778536</v>
      </c>
      <c r="U356" s="43">
        <f t="shared" si="80"/>
        <v>-2.5647843566193544</v>
      </c>
      <c r="V356" s="43">
        <f t="shared" si="75"/>
        <v>1.7973935982412199</v>
      </c>
      <c r="W356" s="43">
        <f t="shared" si="75"/>
        <v>2.5605108523458502</v>
      </c>
      <c r="Y356" s="43"/>
      <c r="Z356" s="43"/>
    </row>
    <row r="357" spans="6:26" x14ac:dyDescent="0.35">
      <c r="H357" s="44">
        <v>505</v>
      </c>
      <c r="I357" s="44">
        <v>468</v>
      </c>
      <c r="J357" s="45">
        <v>7132.08</v>
      </c>
      <c r="K357" s="45">
        <v>7254.46</v>
      </c>
      <c r="L357" s="37">
        <f t="shared" si="78"/>
        <v>0.01</v>
      </c>
      <c r="M357" s="37">
        <f t="shared" si="78"/>
        <v>-1.680672268907563E-2</v>
      </c>
      <c r="N357" s="37">
        <f t="shared" si="78"/>
        <v>-4.2185872918214321E-4</v>
      </c>
      <c r="O357" s="37">
        <f t="shared" si="78"/>
        <v>1.6237038673423197E-3</v>
      </c>
      <c r="P357">
        <v>-1.8310363812306285</v>
      </c>
      <c r="Q357">
        <v>-2.5647938835105242</v>
      </c>
      <c r="R357" s="42">
        <v>-5.3518803892512795E-3</v>
      </c>
      <c r="S357" s="42">
        <v>1.0894144217558485E-3</v>
      </c>
      <c r="T357" s="43">
        <f t="shared" si="80"/>
        <v>-1.8310341234931689</v>
      </c>
      <c r="U357" s="43">
        <f t="shared" si="80"/>
        <v>-2.5647921146241144</v>
      </c>
      <c r="V357" s="43">
        <f t="shared" si="75"/>
        <v>1.8410341234931689</v>
      </c>
      <c r="W357" s="43">
        <f t="shared" si="75"/>
        <v>2.5479853919350388</v>
      </c>
      <c r="Y357" s="43"/>
      <c r="Z357" s="43"/>
    </row>
    <row r="358" spans="6:26" x14ac:dyDescent="0.35">
      <c r="H358" s="44">
        <v>500</v>
      </c>
      <c r="I358" s="44">
        <v>476</v>
      </c>
      <c r="J358" s="45">
        <v>7135.09</v>
      </c>
      <c r="K358" s="45">
        <v>7242.7</v>
      </c>
      <c r="L358" s="37">
        <f t="shared" si="78"/>
        <v>4.0160642570281121E-3</v>
      </c>
      <c r="M358" s="37">
        <f t="shared" si="78"/>
        <v>0</v>
      </c>
      <c r="N358" s="37">
        <f t="shared" si="78"/>
        <v>-5.4639553182265869E-3</v>
      </c>
      <c r="O358" s="37">
        <f t="shared" si="78"/>
        <v>1.4712267320790228E-3</v>
      </c>
      <c r="P358">
        <v>-1.8310363812306285</v>
      </c>
      <c r="Q358">
        <v>-2.5647938835105242</v>
      </c>
      <c r="R358" s="42">
        <v>-5.3518803892512795E-3</v>
      </c>
      <c r="S358" s="42">
        <v>1.0894144217558485E-3</v>
      </c>
      <c r="T358" s="43">
        <f t="shared" si="80"/>
        <v>-1.8310071387953131</v>
      </c>
      <c r="U358" s="43">
        <f t="shared" si="80"/>
        <v>-2.5647922807349044</v>
      </c>
      <c r="V358" s="43">
        <f t="shared" si="75"/>
        <v>1.8350232030523412</v>
      </c>
      <c r="W358" s="43">
        <f t="shared" si="75"/>
        <v>2.5647922807349044</v>
      </c>
      <c r="Y358" s="43"/>
      <c r="Z358" s="43"/>
    </row>
    <row r="359" spans="6:26" x14ac:dyDescent="0.35">
      <c r="H359" s="44">
        <v>498</v>
      </c>
      <c r="I359" s="44">
        <v>476</v>
      </c>
      <c r="J359" s="45">
        <v>7174.29</v>
      </c>
      <c r="K359" s="45">
        <v>7232.06</v>
      </c>
      <c r="L359" s="37">
        <f t="shared" si="78"/>
        <v>1.2195121951219513E-2</v>
      </c>
      <c r="M359" s="37">
        <f t="shared" si="78"/>
        <v>4.2194092827004216E-3</v>
      </c>
      <c r="N359" s="37">
        <f t="shared" si="78"/>
        <v>-2.8381963970750832E-3</v>
      </c>
      <c r="O359" s="37">
        <f t="shared" si="78"/>
        <v>6.3032576571362036E-3</v>
      </c>
      <c r="P359">
        <v>-1.8310363812306285</v>
      </c>
      <c r="Q359">
        <v>-2.5647938835105242</v>
      </c>
      <c r="R359" s="42">
        <v>-5.3518803892512795E-3</v>
      </c>
      <c r="S359" s="42">
        <v>1.0894144217558485E-3</v>
      </c>
      <c r="T359" s="43">
        <f t="shared" si="80"/>
        <v>-1.8310211915429901</v>
      </c>
      <c r="U359" s="43">
        <f t="shared" si="80"/>
        <v>-2.5647870166507283</v>
      </c>
      <c r="V359" s="43">
        <f t="shared" si="75"/>
        <v>1.8432163134942097</v>
      </c>
      <c r="W359" s="43">
        <f t="shared" si="75"/>
        <v>2.5690064259334289</v>
      </c>
      <c r="Y359" s="43"/>
      <c r="Z359" s="43"/>
    </row>
    <row r="360" spans="6:26" x14ac:dyDescent="0.35">
      <c r="H360" s="44">
        <v>492</v>
      </c>
      <c r="I360" s="44">
        <v>474</v>
      </c>
      <c r="J360" s="45">
        <v>7194.71</v>
      </c>
      <c r="K360" s="45">
        <v>7186.76</v>
      </c>
      <c r="L360" s="37">
        <f t="shared" si="78"/>
        <v>0</v>
      </c>
      <c r="M360" s="37">
        <f t="shared" si="78"/>
        <v>5.3333333333333337E-2</v>
      </c>
      <c r="N360" s="37">
        <f t="shared" si="78"/>
        <v>4.3834484337547351E-3</v>
      </c>
      <c r="O360" s="37">
        <f t="shared" si="78"/>
        <v>-6.4135266101213746E-3</v>
      </c>
      <c r="P360">
        <v>-1.8310363812306285</v>
      </c>
      <c r="Q360">
        <v>-2.5647938835105242</v>
      </c>
      <c r="R360" s="42">
        <v>-5.3518803892512795E-3</v>
      </c>
      <c r="S360" s="42">
        <v>1.0894144217558485E-3</v>
      </c>
      <c r="T360" s="43">
        <f t="shared" si="80"/>
        <v>-1.8310598409223384</v>
      </c>
      <c r="U360" s="43">
        <f t="shared" si="80"/>
        <v>-2.5648008704989076</v>
      </c>
      <c r="V360" s="43">
        <f t="shared" si="75"/>
        <v>1.8310598409223384</v>
      </c>
      <c r="W360" s="43">
        <f t="shared" si="75"/>
        <v>2.6181342038322408</v>
      </c>
      <c r="Y360" s="43"/>
      <c r="Z360" s="43"/>
    </row>
    <row r="361" spans="6:26" x14ac:dyDescent="0.35">
      <c r="H361" s="44">
        <v>492</v>
      </c>
      <c r="I361" s="44">
        <v>450</v>
      </c>
      <c r="J361" s="45">
        <v>7163.31</v>
      </c>
      <c r="K361" s="45">
        <v>7233.15</v>
      </c>
      <c r="L361" s="37">
        <f t="shared" si="78"/>
        <v>-4.048582995951417E-3</v>
      </c>
      <c r="M361" s="37">
        <f t="shared" si="78"/>
        <v>-3.4334763948497854E-2</v>
      </c>
      <c r="N361" s="37">
        <f t="shared" si="78"/>
        <v>7.8012228715817035E-3</v>
      </c>
      <c r="O361" s="37">
        <f t="shared" si="78"/>
        <v>1.7007931503661039E-4</v>
      </c>
      <c r="P361">
        <v>-1.8310363812306285</v>
      </c>
      <c r="Q361">
        <v>-2.5647938835105242</v>
      </c>
      <c r="R361" s="42">
        <v>-5.3518803892512795E-3</v>
      </c>
      <c r="S361" s="42">
        <v>1.0894144217558485E-3</v>
      </c>
      <c r="T361" s="43">
        <f t="shared" si="80"/>
        <v>-1.8310781324423271</v>
      </c>
      <c r="U361" s="43">
        <f t="shared" si="80"/>
        <v>-2.5647936982236654</v>
      </c>
      <c r="V361" s="43">
        <f t="shared" ref="V361:W422" si="89">L361-T361</f>
        <v>1.8270295494463757</v>
      </c>
      <c r="W361" s="43">
        <f t="shared" si="89"/>
        <v>2.5304589342751678</v>
      </c>
      <c r="Y361" s="43"/>
      <c r="Z361" s="43"/>
    </row>
    <row r="362" spans="6:26" x14ac:dyDescent="0.35">
      <c r="H362" s="44">
        <v>494</v>
      </c>
      <c r="I362" s="44">
        <v>466</v>
      </c>
      <c r="J362" s="45">
        <v>7107.86</v>
      </c>
      <c r="K362" s="45">
        <v>7231.92</v>
      </c>
      <c r="L362" s="37">
        <f t="shared" si="78"/>
        <v>0</v>
      </c>
      <c r="M362" s="37">
        <f t="shared" si="78"/>
        <v>-1.2711864406779662E-2</v>
      </c>
      <c r="N362" s="37">
        <f t="shared" si="78"/>
        <v>-9.0025277346729923E-3</v>
      </c>
      <c r="O362" s="37">
        <f t="shared" si="78"/>
        <v>7.6325667327096511E-3</v>
      </c>
      <c r="P362">
        <v>-1.8310363812306285</v>
      </c>
      <c r="Q362">
        <v>-2.5647938835105242</v>
      </c>
      <c r="R362" s="42">
        <v>-5.3518803892512795E-3</v>
      </c>
      <c r="S362" s="42">
        <v>1.0894144217558485E-3</v>
      </c>
      <c r="T362" s="43">
        <f t="shared" si="80"/>
        <v>-1.8309882007789917</v>
      </c>
      <c r="U362" s="43">
        <f t="shared" si="80"/>
        <v>-2.5647855684822507</v>
      </c>
      <c r="V362" s="43">
        <f t="shared" si="89"/>
        <v>1.8309882007789917</v>
      </c>
      <c r="W362" s="43">
        <f t="shared" si="89"/>
        <v>2.5520737040754709</v>
      </c>
      <c r="Y362" s="43"/>
      <c r="Z362" s="43"/>
    </row>
    <row r="363" spans="6:26" x14ac:dyDescent="0.35">
      <c r="H363" s="44">
        <v>494</v>
      </c>
      <c r="I363" s="44">
        <v>472</v>
      </c>
      <c r="J363" s="45">
        <v>7172.43</v>
      </c>
      <c r="K363" s="45">
        <v>7177.14</v>
      </c>
      <c r="L363" s="37"/>
      <c r="M363" s="37"/>
      <c r="N363" s="37"/>
      <c r="O363" s="37"/>
      <c r="R363" s="42"/>
      <c r="S363" s="42"/>
      <c r="V363" s="43"/>
      <c r="W363" s="43"/>
      <c r="Y363" s="43"/>
      <c r="Z363" s="43"/>
    </row>
    <row r="364" spans="6:26" x14ac:dyDescent="0.35">
      <c r="H364" s="38"/>
      <c r="I364" s="46"/>
      <c r="J364" s="49"/>
      <c r="K364" s="48"/>
      <c r="L364" s="37"/>
      <c r="M364" s="37"/>
      <c r="N364" s="37"/>
      <c r="O364" s="37"/>
      <c r="P364">
        <f t="shared" ref="P364:Q376" si="90">SLOPE(L366:L374,N366:N374)</f>
        <v>-1.4719171795826529</v>
      </c>
      <c r="Q364">
        <f t="shared" si="90"/>
        <v>-2.2857909793512277</v>
      </c>
      <c r="R364" s="42">
        <f t="shared" si="87"/>
        <v>4.2382304948602543E-3</v>
      </c>
      <c r="S364" s="42">
        <f t="shared" si="87"/>
        <v>-1.3621625027978521E-3</v>
      </c>
      <c r="V364" s="43"/>
      <c r="W364" s="43"/>
      <c r="Y364" s="43"/>
      <c r="Z364" s="43"/>
    </row>
    <row r="365" spans="6:26" x14ac:dyDescent="0.35">
      <c r="F365" t="s">
        <v>60</v>
      </c>
      <c r="H365" s="38"/>
      <c r="J365" s="49"/>
      <c r="K365" s="31"/>
      <c r="L365" s="37"/>
      <c r="M365" s="37"/>
      <c r="N365" s="37"/>
      <c r="O365" s="37"/>
      <c r="R365" s="42"/>
      <c r="S365" s="42"/>
      <c r="V365" s="43"/>
      <c r="W365" s="43"/>
      <c r="Y365" s="43"/>
      <c r="Z365" s="43"/>
    </row>
    <row r="366" spans="6:26" x14ac:dyDescent="0.35">
      <c r="H366" s="44">
        <v>2630</v>
      </c>
      <c r="I366" s="44">
        <v>2500</v>
      </c>
      <c r="J366" s="45">
        <v>7153.1</v>
      </c>
      <c r="K366" s="45">
        <v>7305.6</v>
      </c>
      <c r="L366" s="37">
        <f t="shared" si="78"/>
        <v>-1.8656716417910446E-2</v>
      </c>
      <c r="M366" s="37">
        <f t="shared" si="78"/>
        <v>-3.1007751937984496E-2</v>
      </c>
      <c r="N366" s="37">
        <f t="shared" si="78"/>
        <v>-3.5508365849003468E-3</v>
      </c>
      <c r="O366" s="37">
        <f t="shared" si="78"/>
        <v>3.7646670880163427E-3</v>
      </c>
      <c r="P366">
        <v>-1.4719171795826529</v>
      </c>
      <c r="Q366">
        <v>-2.2857909793512277</v>
      </c>
      <c r="R366" s="42">
        <v>4.2382304948602543E-3</v>
      </c>
      <c r="S366" s="42">
        <v>-1.3621625027978521E-3</v>
      </c>
      <c r="T366" s="43">
        <f t="shared" si="80"/>
        <v>-1.4719322288465493</v>
      </c>
      <c r="U366" s="43">
        <f t="shared" si="80"/>
        <v>-2.2857961074395705</v>
      </c>
      <c r="V366" s="43">
        <f t="shared" si="89"/>
        <v>1.4532755124286387</v>
      </c>
      <c r="W366" s="43">
        <f t="shared" si="89"/>
        <v>2.254788355501586</v>
      </c>
      <c r="Y366" s="43">
        <f t="shared" si="88"/>
        <v>13.289209701431659</v>
      </c>
      <c r="Z366" s="43">
        <f t="shared" si="88"/>
        <v>20.519032299531357</v>
      </c>
    </row>
    <row r="367" spans="6:26" x14ac:dyDescent="0.35">
      <c r="H367" s="44">
        <v>2680</v>
      </c>
      <c r="I367" s="44">
        <v>2580</v>
      </c>
      <c r="J367" s="45">
        <v>7178.59</v>
      </c>
      <c r="K367" s="45">
        <v>7278.2</v>
      </c>
      <c r="L367" s="37">
        <f t="shared" ref="L367:O430" si="91">(H367-H368)/H368</f>
        <v>1.9011406844106463E-2</v>
      </c>
      <c r="M367" s="37">
        <f t="shared" si="91"/>
        <v>-3.8610038610038611E-3</v>
      </c>
      <c r="N367" s="37">
        <f t="shared" si="91"/>
        <v>2.6649868496586957E-3</v>
      </c>
      <c r="O367" s="37">
        <f t="shared" si="91"/>
        <v>-5.4250536356058188E-3</v>
      </c>
      <c r="P367">
        <v>-1.4719171795826529</v>
      </c>
      <c r="Q367">
        <v>-2.2857909793512277</v>
      </c>
      <c r="R367" s="42">
        <v>4.2382304948602543E-3</v>
      </c>
      <c r="S367" s="42">
        <v>-1.3621625027978521E-3</v>
      </c>
      <c r="T367" s="43">
        <f t="shared" si="80"/>
        <v>-1.4719058847541182</v>
      </c>
      <c r="U367" s="43">
        <f t="shared" si="80"/>
        <v>-2.2857835895465897</v>
      </c>
      <c r="V367" s="43">
        <f t="shared" si="89"/>
        <v>1.4909172915982247</v>
      </c>
      <c r="W367" s="43">
        <f t="shared" si="89"/>
        <v>2.2819225856855856</v>
      </c>
      <c r="Y367" s="43"/>
      <c r="Z367" s="43"/>
    </row>
    <row r="368" spans="6:26" x14ac:dyDescent="0.35">
      <c r="H368" s="44">
        <v>2630</v>
      </c>
      <c r="I368" s="44">
        <v>2590</v>
      </c>
      <c r="J368" s="45">
        <v>7159.51</v>
      </c>
      <c r="K368" s="45">
        <v>7317.9</v>
      </c>
      <c r="L368" s="37">
        <f t="shared" si="91"/>
        <v>-3.6630036630036632E-2</v>
      </c>
      <c r="M368" s="37">
        <f t="shared" si="91"/>
        <v>-2.2641509433962263E-2</v>
      </c>
      <c r="N368" s="37">
        <f t="shared" si="91"/>
        <v>3.8460028490987612E-3</v>
      </c>
      <c r="O368" s="37">
        <f t="shared" si="91"/>
        <v>8.7449651662562886E-3</v>
      </c>
      <c r="P368">
        <v>-1.4719171795826529</v>
      </c>
      <c r="Q368">
        <v>-2.2857909793512277</v>
      </c>
      <c r="R368" s="42">
        <v>4.2382304948602543E-3</v>
      </c>
      <c r="S368" s="42">
        <v>-1.3621625027978521E-3</v>
      </c>
      <c r="T368" s="43">
        <f t="shared" si="80"/>
        <v>-1.4719008793360946</v>
      </c>
      <c r="U368" s="43">
        <f t="shared" si="80"/>
        <v>-2.2858028914148654</v>
      </c>
      <c r="V368" s="43">
        <f t="shared" si="89"/>
        <v>1.4352708427060579</v>
      </c>
      <c r="W368" s="43">
        <f t="shared" si="89"/>
        <v>2.2631613819809031</v>
      </c>
      <c r="Y368" s="43"/>
      <c r="Z368" s="43"/>
    </row>
    <row r="369" spans="6:26" x14ac:dyDescent="0.35">
      <c r="H369" s="44">
        <v>2730</v>
      </c>
      <c r="I369" s="44">
        <v>2650</v>
      </c>
      <c r="J369" s="45">
        <v>7132.08</v>
      </c>
      <c r="K369" s="45">
        <v>7254.46</v>
      </c>
      <c r="L369" s="37">
        <f t="shared" si="91"/>
        <v>3.4090909090909088E-2</v>
      </c>
      <c r="M369" s="37">
        <f t="shared" si="91"/>
        <v>3.787878787878788E-3</v>
      </c>
      <c r="N369" s="37">
        <f t="shared" si="91"/>
        <v>-4.2185872918214321E-4</v>
      </c>
      <c r="O369" s="37">
        <f t="shared" si="91"/>
        <v>1.6237038673423197E-3</v>
      </c>
      <c r="P369">
        <v>-1.4719171795826529</v>
      </c>
      <c r="Q369">
        <v>-2.2857909793512277</v>
      </c>
      <c r="R369" s="42">
        <v>4.2382304948602543E-3</v>
      </c>
      <c r="S369" s="42">
        <v>-1.3621625027978521E-3</v>
      </c>
      <c r="T369" s="43">
        <f t="shared" si="80"/>
        <v>-1.4719189675171835</v>
      </c>
      <c r="U369" s="43">
        <f t="shared" si="80"/>
        <v>-2.2857931910997515</v>
      </c>
      <c r="V369" s="43">
        <f t="shared" si="89"/>
        <v>1.5060098766080927</v>
      </c>
      <c r="W369" s="43">
        <f t="shared" si="89"/>
        <v>2.2895810698876304</v>
      </c>
      <c r="Y369" s="43"/>
      <c r="Z369" s="43"/>
    </row>
    <row r="370" spans="6:26" x14ac:dyDescent="0.35">
      <c r="H370" s="44">
        <v>2640</v>
      </c>
      <c r="I370" s="44">
        <v>2640</v>
      </c>
      <c r="J370" s="45">
        <v>7135.09</v>
      </c>
      <c r="K370" s="45">
        <v>7242.7</v>
      </c>
      <c r="L370" s="37">
        <f t="shared" si="91"/>
        <v>-2.2222222222222223E-2</v>
      </c>
      <c r="M370" s="37">
        <f t="shared" si="91"/>
        <v>-1.1235955056179775E-2</v>
      </c>
      <c r="N370" s="37">
        <f t="shared" si="91"/>
        <v>-5.4639553182265869E-3</v>
      </c>
      <c r="O370" s="37">
        <f t="shared" si="91"/>
        <v>1.4712267320790228E-3</v>
      </c>
      <c r="P370">
        <v>-1.4719171795826529</v>
      </c>
      <c r="Q370">
        <v>-2.2857909793512277</v>
      </c>
      <c r="R370" s="42">
        <v>4.2382304948602543E-3</v>
      </c>
      <c r="S370" s="42">
        <v>-1.3621625027978521E-3</v>
      </c>
      <c r="T370" s="43">
        <f t="shared" si="80"/>
        <v>-1.4719403370847051</v>
      </c>
      <c r="U370" s="43">
        <f t="shared" si="80"/>
        <v>-2.285792983401115</v>
      </c>
      <c r="V370" s="43">
        <f t="shared" si="89"/>
        <v>1.4497181148624829</v>
      </c>
      <c r="W370" s="43">
        <f t="shared" si="89"/>
        <v>2.2745570283449354</v>
      </c>
      <c r="Y370" s="43"/>
      <c r="Z370" s="43"/>
    </row>
    <row r="371" spans="6:26" x14ac:dyDescent="0.35">
      <c r="G371" s="46"/>
      <c r="H371" s="44">
        <v>2700</v>
      </c>
      <c r="I371" s="44">
        <v>2670</v>
      </c>
      <c r="J371" s="45">
        <v>7174.29</v>
      </c>
      <c r="K371" s="45">
        <v>7232.06</v>
      </c>
      <c r="L371" s="37">
        <f t="shared" si="91"/>
        <v>7.462686567164179E-3</v>
      </c>
      <c r="M371" s="37">
        <f t="shared" si="91"/>
        <v>-1.1111111111111112E-2</v>
      </c>
      <c r="N371" s="37">
        <f t="shared" si="91"/>
        <v>-2.8381963970750832E-3</v>
      </c>
      <c r="O371" s="37">
        <f t="shared" si="91"/>
        <v>6.3032576571362036E-3</v>
      </c>
      <c r="P371">
        <v>-1.4719171795826529</v>
      </c>
      <c r="Q371">
        <v>-2.2857909793512277</v>
      </c>
      <c r="R371" s="42">
        <v>4.2382304948602543E-3</v>
      </c>
      <c r="S371" s="42">
        <v>-1.3621625027978521E-3</v>
      </c>
      <c r="T371" s="43">
        <f t="shared" si="80"/>
        <v>-1.4719292085131734</v>
      </c>
      <c r="U371" s="43">
        <f t="shared" si="80"/>
        <v>-2.2857995654124537</v>
      </c>
      <c r="V371" s="43">
        <f t="shared" si="89"/>
        <v>1.4793918950803375</v>
      </c>
      <c r="W371" s="43">
        <f t="shared" si="89"/>
        <v>2.2746884543013426</v>
      </c>
      <c r="Y371" s="43"/>
      <c r="Z371" s="43"/>
    </row>
    <row r="372" spans="6:26" x14ac:dyDescent="0.35">
      <c r="H372" s="44">
        <v>2680</v>
      </c>
      <c r="I372" s="44">
        <v>2700</v>
      </c>
      <c r="J372" s="45">
        <v>7194.71</v>
      </c>
      <c r="K372" s="45">
        <v>7186.76</v>
      </c>
      <c r="L372" s="37">
        <f t="shared" si="91"/>
        <v>3.7453183520599251E-3</v>
      </c>
      <c r="M372" s="37">
        <f t="shared" si="91"/>
        <v>3.0534351145038167E-2</v>
      </c>
      <c r="N372" s="37">
        <f t="shared" si="91"/>
        <v>4.3834484337547351E-3</v>
      </c>
      <c r="O372" s="37">
        <f t="shared" si="91"/>
        <v>-6.4135266101213746E-3</v>
      </c>
      <c r="P372">
        <v>-1.4719171795826529</v>
      </c>
      <c r="Q372">
        <v>-2.2857909793512277</v>
      </c>
      <c r="R372" s="42">
        <v>4.2382304948602543E-3</v>
      </c>
      <c r="S372" s="42">
        <v>-1.3621625027978521E-3</v>
      </c>
      <c r="T372" s="43">
        <f t="shared" si="80"/>
        <v>-1.4718986015178284</v>
      </c>
      <c r="U372" s="43">
        <f t="shared" si="80"/>
        <v>-2.2857822430857686</v>
      </c>
      <c r="V372" s="43">
        <f t="shared" si="89"/>
        <v>1.4756439198698883</v>
      </c>
      <c r="W372" s="43">
        <f t="shared" si="89"/>
        <v>2.3163165942308068</v>
      </c>
      <c r="Y372" s="43"/>
      <c r="Z372" s="43"/>
    </row>
    <row r="373" spans="6:26" x14ac:dyDescent="0.35">
      <c r="H373" s="44">
        <v>2670</v>
      </c>
      <c r="I373" s="44">
        <v>2620</v>
      </c>
      <c r="J373" s="45">
        <v>7163.31</v>
      </c>
      <c r="K373" s="45">
        <v>7233.15</v>
      </c>
      <c r="L373" s="37">
        <f t="shared" si="91"/>
        <v>3.7593984962406013E-3</v>
      </c>
      <c r="M373" s="37">
        <f t="shared" si="91"/>
        <v>0</v>
      </c>
      <c r="N373" s="37">
        <f t="shared" si="91"/>
        <v>7.8012228715817035E-3</v>
      </c>
      <c r="O373" s="37">
        <f t="shared" si="91"/>
        <v>1.7007931503661039E-4</v>
      </c>
      <c r="P373">
        <v>-1.4719171795826529</v>
      </c>
      <c r="Q373">
        <v>-2.2857909793512277</v>
      </c>
      <c r="R373" s="42">
        <v>4.2382304948602543E-3</v>
      </c>
      <c r="S373" s="42">
        <v>-1.3621625027978521E-3</v>
      </c>
      <c r="T373" s="43">
        <f t="shared" si="80"/>
        <v>-1.4718841162019813</v>
      </c>
      <c r="U373" s="43">
        <f t="shared" si="80"/>
        <v>-2.285791211026893</v>
      </c>
      <c r="V373" s="43">
        <f t="shared" si="89"/>
        <v>1.4756435146982219</v>
      </c>
      <c r="W373" s="43">
        <f t="shared" si="89"/>
        <v>2.285791211026893</v>
      </c>
      <c r="Y373" s="43"/>
      <c r="Z373" s="43"/>
    </row>
    <row r="374" spans="6:26" x14ac:dyDescent="0.35">
      <c r="H374" s="44">
        <v>2660</v>
      </c>
      <c r="I374" s="44">
        <v>2620</v>
      </c>
      <c r="J374" s="45">
        <v>7107.86</v>
      </c>
      <c r="K374" s="45">
        <v>7231.92</v>
      </c>
      <c r="L374" s="37">
        <f>(H374-H375)/H375</f>
        <v>5.1383399209486168E-2</v>
      </c>
      <c r="M374" s="37">
        <f t="shared" si="91"/>
        <v>-7.575757575757576E-3</v>
      </c>
      <c r="N374" s="37">
        <f t="shared" si="91"/>
        <v>-9.0025277346729923E-3</v>
      </c>
      <c r="O374" s="37">
        <f t="shared" si="91"/>
        <v>7.6325667327096511E-3</v>
      </c>
      <c r="P374">
        <v>-1.4719171795826529</v>
      </c>
      <c r="Q374">
        <v>-2.2857909793512277</v>
      </c>
      <c r="R374" s="42">
        <v>4.2382304948602543E-3</v>
      </c>
      <c r="S374" s="42">
        <v>-1.3621625027978521E-3</v>
      </c>
      <c r="T374" s="43">
        <f t="shared" si="80"/>
        <v>-1.4719553343702287</v>
      </c>
      <c r="U374" s="43">
        <f t="shared" si="80"/>
        <v>-2.2858013761474312</v>
      </c>
      <c r="V374" s="43">
        <f t="shared" si="89"/>
        <v>1.5233387335797148</v>
      </c>
      <c r="W374" s="43">
        <f t="shared" si="89"/>
        <v>2.2782256185716734</v>
      </c>
      <c r="Y374" s="43"/>
      <c r="Z374" s="43"/>
    </row>
    <row r="375" spans="6:26" x14ac:dyDescent="0.35">
      <c r="H375" s="44">
        <v>2530</v>
      </c>
      <c r="I375" s="44">
        <v>2640</v>
      </c>
      <c r="J375" s="45">
        <v>7172.43</v>
      </c>
      <c r="K375" s="45">
        <v>7177.14</v>
      </c>
      <c r="L375" s="37"/>
      <c r="M375" s="37"/>
      <c r="N375" s="37"/>
      <c r="O375" s="37"/>
      <c r="R375" s="42"/>
      <c r="S375" s="42"/>
      <c r="V375" s="43"/>
      <c r="W375" s="43"/>
      <c r="Y375" s="43"/>
      <c r="Z375" s="43"/>
    </row>
    <row r="376" spans="6:26" x14ac:dyDescent="0.35">
      <c r="J376" s="49"/>
      <c r="K376" s="48"/>
      <c r="L376" s="37"/>
      <c r="M376" s="37"/>
      <c r="N376" s="37"/>
      <c r="O376" s="37"/>
      <c r="P376">
        <f t="shared" si="90"/>
        <v>-0.11320375088935285</v>
      </c>
      <c r="Q376">
        <f t="shared" si="90"/>
        <v>0.22244235288534603</v>
      </c>
      <c r="R376" s="42">
        <f t="shared" ref="R376:S376" si="92">INTERCEPT(L378:L386,N378:N386)</f>
        <v>-6.7828788244991434E-3</v>
      </c>
      <c r="S376" s="42">
        <f t="shared" si="92"/>
        <v>-3.1000199163182833E-3</v>
      </c>
      <c r="V376" s="43"/>
      <c r="W376" s="43"/>
      <c r="Y376" s="43"/>
      <c r="Z376" s="43"/>
    </row>
    <row r="377" spans="6:26" x14ac:dyDescent="0.35">
      <c r="F377" t="s">
        <v>62</v>
      </c>
      <c r="J377" s="49"/>
      <c r="L377" s="37"/>
      <c r="M377" s="37"/>
      <c r="N377" s="37"/>
      <c r="O377" s="37"/>
      <c r="R377" s="42"/>
      <c r="S377" s="42"/>
      <c r="V377" s="43"/>
      <c r="W377" s="43"/>
      <c r="Y377" s="43"/>
      <c r="Z377" s="43"/>
    </row>
    <row r="378" spans="6:26" x14ac:dyDescent="0.35">
      <c r="H378" s="44">
        <v>23700</v>
      </c>
      <c r="I378" s="44">
        <v>23375</v>
      </c>
      <c r="J378" s="45">
        <v>7153.1</v>
      </c>
      <c r="K378" s="45">
        <v>7305.6</v>
      </c>
      <c r="L378" s="37">
        <f t="shared" si="91"/>
        <v>-4.2016806722689074E-3</v>
      </c>
      <c r="M378" s="37">
        <f t="shared" si="91"/>
        <v>-1.3713080168776372E-2</v>
      </c>
      <c r="N378" s="37">
        <f t="shared" si="91"/>
        <v>-3.5508365849003468E-3</v>
      </c>
      <c r="O378" s="37">
        <f t="shared" si="91"/>
        <v>3.7646670880163427E-3</v>
      </c>
      <c r="P378">
        <v>-0.11320375088935285</v>
      </c>
      <c r="Q378">
        <v>0.22244235288534603</v>
      </c>
      <c r="R378" s="42">
        <v>-6.7828788244991434E-3</v>
      </c>
      <c r="S378" s="42">
        <v>-3.1000199163182833E-3</v>
      </c>
      <c r="T378" s="43">
        <f t="shared" si="80"/>
        <v>-0.11317966599507187</v>
      </c>
      <c r="U378" s="43">
        <f t="shared" si="80"/>
        <v>0.22243068234239488</v>
      </c>
      <c r="V378" s="43">
        <f t="shared" si="89"/>
        <v>0.10897798532280296</v>
      </c>
      <c r="W378" s="43">
        <f t="shared" si="89"/>
        <v>-0.23614376251117125</v>
      </c>
      <c r="Y378" s="43">
        <f t="shared" ref="Y378:Z378" si="93">SUM(V378:V386)</f>
        <v>0.95806259681344041</v>
      </c>
      <c r="Z378" s="43">
        <f t="shared" si="93"/>
        <v>-2.0258504875695373</v>
      </c>
    </row>
    <row r="379" spans="6:26" x14ac:dyDescent="0.35">
      <c r="H379" s="44">
        <v>23800</v>
      </c>
      <c r="I379" s="44">
        <v>23700</v>
      </c>
      <c r="J379" s="45">
        <v>7178.59</v>
      </c>
      <c r="K379" s="45">
        <v>7278.2</v>
      </c>
      <c r="L379" s="37">
        <f t="shared" si="91"/>
        <v>3.1612223393045311E-3</v>
      </c>
      <c r="M379" s="37">
        <f t="shared" si="91"/>
        <v>1.0559662090813093E-3</v>
      </c>
      <c r="N379" s="37">
        <f t="shared" si="91"/>
        <v>2.6649868496586957E-3</v>
      </c>
      <c r="O379" s="37">
        <f t="shared" si="91"/>
        <v>-5.4250536356058188E-3</v>
      </c>
      <c r="P379">
        <v>-0.11320375088935285</v>
      </c>
      <c r="Q379">
        <v>0.22244235288534603</v>
      </c>
      <c r="R379" s="42">
        <v>-6.7828788244991434E-3</v>
      </c>
      <c r="S379" s="42">
        <v>-3.1000199163182833E-3</v>
      </c>
      <c r="T379" s="43">
        <f t="shared" si="80"/>
        <v>-0.11322182717222297</v>
      </c>
      <c r="U379" s="43">
        <f t="shared" si="80"/>
        <v>0.2224591706596635</v>
      </c>
      <c r="V379" s="43">
        <f t="shared" si="89"/>
        <v>0.1163830495115275</v>
      </c>
      <c r="W379" s="43">
        <f t="shared" si="89"/>
        <v>-0.2214032044505822</v>
      </c>
      <c r="Y379" s="43"/>
      <c r="Z379" s="43"/>
    </row>
    <row r="380" spans="6:26" x14ac:dyDescent="0.35">
      <c r="H380" s="44">
        <v>23725</v>
      </c>
      <c r="I380" s="44">
        <v>23675</v>
      </c>
      <c r="J380" s="45">
        <v>7159.51</v>
      </c>
      <c r="K380" s="45">
        <v>7317.9</v>
      </c>
      <c r="L380" s="37">
        <f t="shared" si="91"/>
        <v>-2.9652351738241309E-2</v>
      </c>
      <c r="M380" s="37">
        <f t="shared" si="91"/>
        <v>-1.1482254697286013E-2</v>
      </c>
      <c r="N380" s="37">
        <f t="shared" si="91"/>
        <v>3.8460028490987612E-3</v>
      </c>
      <c r="O380" s="37">
        <f t="shared" si="91"/>
        <v>8.7449651662562886E-3</v>
      </c>
      <c r="P380">
        <v>-0.11320375088935285</v>
      </c>
      <c r="Q380">
        <v>0.22244235288534603</v>
      </c>
      <c r="R380" s="42">
        <v>-6.7828788244991434E-3</v>
      </c>
      <c r="S380" s="42">
        <v>-3.1000199163182833E-3</v>
      </c>
      <c r="T380" s="43">
        <f t="shared" ref="T380:U443" si="94">P380+(R380*N380)</f>
        <v>-0.11322983786063696</v>
      </c>
      <c r="U380" s="43">
        <f t="shared" si="94"/>
        <v>0.22241524331916313</v>
      </c>
      <c r="V380" s="43">
        <f t="shared" si="89"/>
        <v>8.3577486122395656E-2</v>
      </c>
      <c r="W380" s="43">
        <f t="shared" si="89"/>
        <v>-0.23389749801644913</v>
      </c>
      <c r="Y380" s="43"/>
      <c r="Z380" s="43"/>
    </row>
    <row r="381" spans="6:26" x14ac:dyDescent="0.35">
      <c r="H381" s="44">
        <v>24450</v>
      </c>
      <c r="I381" s="44">
        <v>23950</v>
      </c>
      <c r="J381" s="45">
        <v>7132.08</v>
      </c>
      <c r="K381" s="45">
        <v>7254.46</v>
      </c>
      <c r="L381" s="37">
        <f t="shared" si="91"/>
        <v>-8.1135902636916835E-3</v>
      </c>
      <c r="M381" s="37">
        <f t="shared" si="91"/>
        <v>0</v>
      </c>
      <c r="N381" s="37">
        <f t="shared" si="91"/>
        <v>-4.2185872918214321E-4</v>
      </c>
      <c r="O381" s="37">
        <f t="shared" si="91"/>
        <v>1.6237038673423197E-3</v>
      </c>
      <c r="P381">
        <v>-0.11320375088935285</v>
      </c>
      <c r="Q381">
        <v>0.22244235288534603</v>
      </c>
      <c r="R381" s="42">
        <v>-6.7828788244991434E-3</v>
      </c>
      <c r="S381" s="42">
        <v>-3.1000199163182833E-3</v>
      </c>
      <c r="T381" s="43">
        <f t="shared" si="94"/>
        <v>-0.11320088947271174</v>
      </c>
      <c r="U381" s="43">
        <f t="shared" si="94"/>
        <v>0.22243731937101907</v>
      </c>
      <c r="V381" s="43">
        <f t="shared" si="89"/>
        <v>0.10508729920902006</v>
      </c>
      <c r="W381" s="43">
        <f t="shared" si="89"/>
        <v>-0.22243731937101907</v>
      </c>
      <c r="Y381" s="43"/>
      <c r="Z381" s="43"/>
    </row>
    <row r="382" spans="6:26" x14ac:dyDescent="0.35">
      <c r="H382" s="44">
        <v>24650</v>
      </c>
      <c r="I382" s="44">
        <v>23950</v>
      </c>
      <c r="J382" s="45">
        <v>7135.09</v>
      </c>
      <c r="K382" s="45">
        <v>7242.7</v>
      </c>
      <c r="L382" s="37">
        <f t="shared" si="91"/>
        <v>-1.4985014985014986E-2</v>
      </c>
      <c r="M382" s="37">
        <f t="shared" si="91"/>
        <v>1.0548523206751054E-2</v>
      </c>
      <c r="N382" s="37">
        <f t="shared" si="91"/>
        <v>-5.4639553182265869E-3</v>
      </c>
      <c r="O382" s="37">
        <f t="shared" si="91"/>
        <v>1.4712267320790228E-3</v>
      </c>
      <c r="P382">
        <v>-0.11320375088935285</v>
      </c>
      <c r="Q382">
        <v>0.22244235288534603</v>
      </c>
      <c r="R382" s="42">
        <v>-6.7828788244991434E-3</v>
      </c>
      <c r="S382" s="42">
        <v>-3.1000199163182833E-3</v>
      </c>
      <c r="T382" s="43">
        <f t="shared" si="94"/>
        <v>-0.11316668954252684</v>
      </c>
      <c r="U382" s="43">
        <f t="shared" si="94"/>
        <v>0.22243779205317515</v>
      </c>
      <c r="V382" s="43">
        <f t="shared" si="89"/>
        <v>9.8181674557511853E-2</v>
      </c>
      <c r="W382" s="43">
        <f t="shared" si="89"/>
        <v>-0.21188926884642409</v>
      </c>
      <c r="Y382" s="43"/>
      <c r="Z382" s="43"/>
    </row>
    <row r="383" spans="6:26" x14ac:dyDescent="0.35">
      <c r="H383" s="44">
        <v>25025</v>
      </c>
      <c r="I383" s="44">
        <v>23700</v>
      </c>
      <c r="J383" s="45">
        <v>7174.29</v>
      </c>
      <c r="K383" s="45">
        <v>7232.06</v>
      </c>
      <c r="L383" s="37">
        <f t="shared" si="91"/>
        <v>-9.9800399201596798E-4</v>
      </c>
      <c r="M383" s="37">
        <f t="shared" si="91"/>
        <v>-3.1545741324921135E-3</v>
      </c>
      <c r="N383" s="37">
        <f t="shared" si="91"/>
        <v>-2.8381963970750832E-3</v>
      </c>
      <c r="O383" s="37">
        <f t="shared" si="91"/>
        <v>6.3032576571362036E-3</v>
      </c>
      <c r="P383">
        <v>-0.11320375088935285</v>
      </c>
      <c r="Q383">
        <v>0.22244235288534603</v>
      </c>
      <c r="R383" s="42">
        <v>-6.7828788244991434E-3</v>
      </c>
      <c r="S383" s="42">
        <v>-3.1000199163182833E-3</v>
      </c>
      <c r="T383" s="43">
        <f t="shared" si="94"/>
        <v>-0.11318449974711135</v>
      </c>
      <c r="U383" s="43">
        <f t="shared" si="94"/>
        <v>0.22242281266107122</v>
      </c>
      <c r="V383" s="43">
        <f t="shared" si="89"/>
        <v>0.11218649575509539</v>
      </c>
      <c r="W383" s="43">
        <f t="shared" si="89"/>
        <v>-0.22557738679356334</v>
      </c>
      <c r="Y383" s="43"/>
      <c r="Z383" s="43"/>
    </row>
    <row r="384" spans="6:26" x14ac:dyDescent="0.35">
      <c r="H384" s="44">
        <v>25050</v>
      </c>
      <c r="I384" s="44">
        <v>23775</v>
      </c>
      <c r="J384" s="45">
        <v>7194.71</v>
      </c>
      <c r="K384" s="45">
        <v>7186.76</v>
      </c>
      <c r="L384" s="37">
        <f t="shared" si="91"/>
        <v>-1.9920318725099601E-3</v>
      </c>
      <c r="M384" s="37">
        <f t="shared" si="91"/>
        <v>-1.3485477178423237E-2</v>
      </c>
      <c r="N384" s="37">
        <f t="shared" si="91"/>
        <v>4.3834484337547351E-3</v>
      </c>
      <c r="O384" s="37">
        <f t="shared" si="91"/>
        <v>-6.4135266101213746E-3</v>
      </c>
      <c r="P384">
        <v>-0.11320375088935285</v>
      </c>
      <c r="Q384">
        <v>0.22244235288534603</v>
      </c>
      <c r="R384" s="42">
        <v>-6.7828788244991434E-3</v>
      </c>
      <c r="S384" s="42">
        <v>-3.1000199163182833E-3</v>
      </c>
      <c r="T384" s="43">
        <f t="shared" si="94"/>
        <v>-0.11323348328891245</v>
      </c>
      <c r="U384" s="43">
        <f t="shared" si="94"/>
        <v>0.22246223494557124</v>
      </c>
      <c r="V384" s="43">
        <f t="shared" si="89"/>
        <v>0.11124145141640249</v>
      </c>
      <c r="W384" s="43">
        <f t="shared" si="89"/>
        <v>-0.23594771212399449</v>
      </c>
      <c r="Y384" s="43"/>
      <c r="Z384" s="43"/>
    </row>
    <row r="385" spans="6:26" x14ac:dyDescent="0.35">
      <c r="H385" s="44">
        <v>25100</v>
      </c>
      <c r="I385" s="44">
        <v>24100</v>
      </c>
      <c r="J385" s="45">
        <v>7163.31</v>
      </c>
      <c r="K385" s="45">
        <v>7233.15</v>
      </c>
      <c r="L385" s="37">
        <f t="shared" si="91"/>
        <v>-1.9880715705765406E-3</v>
      </c>
      <c r="M385" s="37">
        <f t="shared" si="91"/>
        <v>-4.1322314049586778E-3</v>
      </c>
      <c r="N385" s="37">
        <f t="shared" si="91"/>
        <v>7.8012228715817035E-3</v>
      </c>
      <c r="O385" s="37">
        <f t="shared" si="91"/>
        <v>1.7007931503661039E-4</v>
      </c>
      <c r="P385">
        <v>-0.11320375088935285</v>
      </c>
      <c r="Q385">
        <v>0.22244235288534603</v>
      </c>
      <c r="R385" s="42">
        <v>-6.7828788244991434E-3</v>
      </c>
      <c r="S385" s="42">
        <v>-3.1000199163182833E-3</v>
      </c>
      <c r="T385" s="43">
        <f t="shared" si="94"/>
        <v>-0.11325666563877369</v>
      </c>
      <c r="U385" s="43">
        <f t="shared" si="94"/>
        <v>0.22244182563608206</v>
      </c>
      <c r="V385" s="43">
        <f t="shared" si="89"/>
        <v>0.11126859406819715</v>
      </c>
      <c r="W385" s="43">
        <f t="shared" si="89"/>
        <v>-0.22657405704104072</v>
      </c>
      <c r="Y385" s="43"/>
      <c r="Z385" s="43"/>
    </row>
    <row r="386" spans="6:26" x14ac:dyDescent="0.35">
      <c r="H386" s="44">
        <v>25150</v>
      </c>
      <c r="I386" s="44">
        <v>24200</v>
      </c>
      <c r="J386" s="45">
        <v>7107.86</v>
      </c>
      <c r="K386" s="45">
        <v>7231.92</v>
      </c>
      <c r="L386" s="37">
        <f t="shared" si="91"/>
        <v>-1.984126984126984E-3</v>
      </c>
      <c r="M386" s="37">
        <f t="shared" si="91"/>
        <v>1.0438413361169102E-2</v>
      </c>
      <c r="N386" s="37">
        <f t="shared" si="91"/>
        <v>-9.0025277346729923E-3</v>
      </c>
      <c r="O386" s="37">
        <f t="shared" si="91"/>
        <v>7.6325667327096511E-3</v>
      </c>
      <c r="P386">
        <v>-0.11320375088935285</v>
      </c>
      <c r="Q386">
        <v>0.22244235288534603</v>
      </c>
      <c r="R386" s="42">
        <v>-6.7828788244991434E-3</v>
      </c>
      <c r="S386" s="42">
        <v>-3.1000199163182833E-3</v>
      </c>
      <c r="T386" s="43">
        <f t="shared" si="94"/>
        <v>-0.11314268783461437</v>
      </c>
      <c r="U386" s="43">
        <f t="shared" si="94"/>
        <v>0.22241869177646201</v>
      </c>
      <c r="V386" s="43">
        <f t="shared" si="89"/>
        <v>0.11115856085048739</v>
      </c>
      <c r="W386" s="43">
        <f t="shared" si="89"/>
        <v>-0.21198027841529291</v>
      </c>
      <c r="Y386" s="43"/>
      <c r="Z386" s="43"/>
    </row>
    <row r="387" spans="6:26" x14ac:dyDescent="0.35">
      <c r="H387" s="44">
        <v>25200</v>
      </c>
      <c r="I387" s="44">
        <v>23950</v>
      </c>
      <c r="J387" s="45">
        <v>7172.43</v>
      </c>
      <c r="K387" s="45">
        <v>7177.14</v>
      </c>
      <c r="L387" s="37"/>
      <c r="M387" s="37"/>
      <c r="N387" s="37"/>
      <c r="O387" s="37"/>
      <c r="R387" s="42"/>
      <c r="S387" s="42"/>
      <c r="V387" s="43"/>
      <c r="W387" s="43"/>
      <c r="Y387" s="43"/>
      <c r="Z387" s="43"/>
    </row>
    <row r="388" spans="6:26" x14ac:dyDescent="0.35">
      <c r="J388" s="49"/>
      <c r="K388" s="48"/>
      <c r="L388" s="37"/>
      <c r="M388" s="37"/>
      <c r="N388" s="37"/>
      <c r="O388" s="37"/>
      <c r="P388">
        <f t="shared" ref="P388:Q388" si="95">SLOPE(L390:L398,N390:N398)</f>
        <v>0.53332995915214676</v>
      </c>
      <c r="Q388">
        <f t="shared" si="95"/>
        <v>0.12606793641719732</v>
      </c>
      <c r="R388" s="42">
        <f t="shared" ref="R388:S388" si="96">INTERCEPT(L390:L398,N390:N398)</f>
        <v>-2.2757412124731727E-3</v>
      </c>
      <c r="S388" s="42">
        <f t="shared" si="96"/>
        <v>-1.4780115457814795E-3</v>
      </c>
      <c r="V388" s="43"/>
      <c r="W388" s="43"/>
      <c r="Y388" s="43"/>
      <c r="Z388" s="43"/>
    </row>
    <row r="389" spans="6:26" x14ac:dyDescent="0.35">
      <c r="F389" t="s">
        <v>64</v>
      </c>
      <c r="J389" s="49"/>
      <c r="L389" s="37"/>
      <c r="M389" s="37"/>
      <c r="N389" s="37"/>
      <c r="O389" s="37"/>
      <c r="R389" s="42"/>
      <c r="S389" s="42"/>
      <c r="V389" s="43"/>
      <c r="W389" s="43"/>
      <c r="Y389" s="43"/>
      <c r="Z389" s="43"/>
    </row>
    <row r="390" spans="6:26" x14ac:dyDescent="0.35">
      <c r="H390" s="44">
        <v>900</v>
      </c>
      <c r="I390" s="44">
        <v>890</v>
      </c>
      <c r="J390" s="45">
        <v>7153.1</v>
      </c>
      <c r="K390" s="45">
        <v>7305.6</v>
      </c>
      <c r="L390" s="37">
        <f t="shared" si="91"/>
        <v>-5.5248618784530384E-3</v>
      </c>
      <c r="M390" s="37">
        <f t="shared" si="91"/>
        <v>-5.5865921787709499E-3</v>
      </c>
      <c r="N390" s="37">
        <f t="shared" si="91"/>
        <v>-3.5508365849003468E-3</v>
      </c>
      <c r="O390" s="37">
        <f t="shared" si="91"/>
        <v>3.7646670880163427E-3</v>
      </c>
      <c r="P390">
        <v>0.53332995915214676</v>
      </c>
      <c r="Q390">
        <v>0.12606793641719732</v>
      </c>
      <c r="R390" s="42">
        <v>-2.2757412124731727E-3</v>
      </c>
      <c r="S390" s="42">
        <v>-1.4780115457814795E-3</v>
      </c>
      <c r="T390" s="43">
        <f t="shared" si="94"/>
        <v>0.53333803993730178</v>
      </c>
      <c r="U390" s="43">
        <f t="shared" si="94"/>
        <v>0.12606237219577521</v>
      </c>
      <c r="V390" s="43">
        <f t="shared" si="89"/>
        <v>-0.5388629018157548</v>
      </c>
      <c r="W390" s="43">
        <f t="shared" si="89"/>
        <v>-0.13164896437454615</v>
      </c>
      <c r="Y390" s="43">
        <f t="shared" ref="Y390:Z390" si="97">SUM(V390:V398)</f>
        <v>-4.8218340838881257</v>
      </c>
      <c r="Z390" s="43">
        <f t="shared" si="97"/>
        <v>-1.1456340449851503</v>
      </c>
    </row>
    <row r="391" spans="6:26" x14ac:dyDescent="0.35">
      <c r="H391" s="44">
        <v>905</v>
      </c>
      <c r="I391" s="44">
        <v>895</v>
      </c>
      <c r="J391" s="45">
        <v>7178.59</v>
      </c>
      <c r="K391" s="45">
        <v>7278.2</v>
      </c>
      <c r="L391" s="37">
        <f t="shared" si="91"/>
        <v>-5.4945054945054949E-3</v>
      </c>
      <c r="M391" s="37">
        <f t="shared" si="91"/>
        <v>-5.5555555555555558E-3</v>
      </c>
      <c r="N391" s="37">
        <f t="shared" si="91"/>
        <v>2.6649868496586957E-3</v>
      </c>
      <c r="O391" s="37">
        <f t="shared" si="91"/>
        <v>-5.4250536356058188E-3</v>
      </c>
      <c r="P391">
        <v>0.53332995915214676</v>
      </c>
      <c r="Q391">
        <v>0.12606793641719732</v>
      </c>
      <c r="R391" s="42">
        <v>-2.2757412124731727E-3</v>
      </c>
      <c r="S391" s="42">
        <v>-1.4780115457814795E-3</v>
      </c>
      <c r="T391" s="43">
        <f t="shared" si="94"/>
        <v>0.53332389433174232</v>
      </c>
      <c r="U391" s="43">
        <f t="shared" si="94"/>
        <v>0.12607595470910724</v>
      </c>
      <c r="V391" s="43">
        <f t="shared" si="89"/>
        <v>-0.5388183998262478</v>
      </c>
      <c r="W391" s="43">
        <f t="shared" si="89"/>
        <v>-0.1316315102646628</v>
      </c>
      <c r="Y391" s="43"/>
      <c r="Z391" s="43"/>
    </row>
    <row r="392" spans="6:26" x14ac:dyDescent="0.35">
      <c r="H392" s="44">
        <v>910</v>
      </c>
      <c r="I392" s="44">
        <v>900</v>
      </c>
      <c r="J392" s="45">
        <v>7159.51</v>
      </c>
      <c r="K392" s="45">
        <v>7317.9</v>
      </c>
      <c r="L392" s="37">
        <f t="shared" si="91"/>
        <v>0</v>
      </c>
      <c r="M392" s="37">
        <f t="shared" si="91"/>
        <v>-5.5248618784530384E-3</v>
      </c>
      <c r="N392" s="37">
        <f t="shared" si="91"/>
        <v>3.8460028490987612E-3</v>
      </c>
      <c r="O392" s="37">
        <f t="shared" si="91"/>
        <v>8.7449651662562886E-3</v>
      </c>
      <c r="P392">
        <v>0.53332995915214676</v>
      </c>
      <c r="Q392">
        <v>0.12606793641719732</v>
      </c>
      <c r="R392" s="42">
        <v>-2.2757412124731727E-3</v>
      </c>
      <c r="S392" s="42">
        <v>-1.4780115457814795E-3</v>
      </c>
      <c r="T392" s="43">
        <f t="shared" si="94"/>
        <v>0.53332120664495974</v>
      </c>
      <c r="U392" s="43">
        <f t="shared" si="94"/>
        <v>0.12605501125771415</v>
      </c>
      <c r="V392" s="43">
        <f t="shared" si="89"/>
        <v>-0.53332120664495974</v>
      </c>
      <c r="W392" s="43">
        <f t="shared" si="89"/>
        <v>-0.1315798731361672</v>
      </c>
      <c r="Y392" s="43"/>
      <c r="Z392" s="43"/>
    </row>
    <row r="393" spans="6:26" x14ac:dyDescent="0.35">
      <c r="H393" s="44">
        <v>910</v>
      </c>
      <c r="I393" s="44">
        <v>905</v>
      </c>
      <c r="J393" s="45">
        <v>7132.08</v>
      </c>
      <c r="K393" s="45">
        <v>7254.46</v>
      </c>
      <c r="L393" s="37">
        <f t="shared" si="91"/>
        <v>5.5248618784530384E-3</v>
      </c>
      <c r="M393" s="37">
        <f t="shared" si="91"/>
        <v>5.5555555555555558E-3</v>
      </c>
      <c r="N393" s="37">
        <f t="shared" si="91"/>
        <v>-4.2185872918214321E-4</v>
      </c>
      <c r="O393" s="37">
        <f t="shared" si="91"/>
        <v>1.6237038673423197E-3</v>
      </c>
      <c r="P393">
        <v>0.53332995915214676</v>
      </c>
      <c r="Q393">
        <v>0.12606793641719732</v>
      </c>
      <c r="R393" s="42">
        <v>-2.2757412124731727E-3</v>
      </c>
      <c r="S393" s="42">
        <v>-1.4780115457814795E-3</v>
      </c>
      <c r="T393" s="43">
        <f t="shared" si="94"/>
        <v>0.53333091919344255</v>
      </c>
      <c r="U393" s="43">
        <f t="shared" si="94"/>
        <v>0.12606553656413447</v>
      </c>
      <c r="V393" s="43">
        <f t="shared" si="89"/>
        <v>-0.52780605731498953</v>
      </c>
      <c r="W393" s="43">
        <f t="shared" si="89"/>
        <v>-0.12050998100857892</v>
      </c>
      <c r="Y393" s="43"/>
      <c r="Z393" s="43"/>
    </row>
    <row r="394" spans="6:26" x14ac:dyDescent="0.35">
      <c r="H394" s="44">
        <v>905</v>
      </c>
      <c r="I394" s="44">
        <v>900</v>
      </c>
      <c r="J394" s="45">
        <v>7135.09</v>
      </c>
      <c r="K394" s="45">
        <v>7242.7</v>
      </c>
      <c r="L394" s="37">
        <f t="shared" si="91"/>
        <v>-5.4945054945054949E-3</v>
      </c>
      <c r="M394" s="37">
        <f t="shared" si="91"/>
        <v>5.5865921787709499E-3</v>
      </c>
      <c r="N394" s="37">
        <f t="shared" si="91"/>
        <v>-5.4639553182265869E-3</v>
      </c>
      <c r="O394" s="37">
        <f t="shared" si="91"/>
        <v>1.4712267320790228E-3</v>
      </c>
      <c r="P394">
        <v>0.53332995915214676</v>
      </c>
      <c r="Q394">
        <v>0.12606793641719732</v>
      </c>
      <c r="R394" s="42">
        <v>-2.2757412124731727E-3</v>
      </c>
      <c r="S394" s="42">
        <v>-1.4780115457814795E-3</v>
      </c>
      <c r="T394" s="43">
        <f t="shared" si="94"/>
        <v>0.53334239370044756</v>
      </c>
      <c r="U394" s="43">
        <f t="shared" si="94"/>
        <v>0.12606576192710084</v>
      </c>
      <c r="V394" s="43">
        <f t="shared" si="89"/>
        <v>-0.53883689919495303</v>
      </c>
      <c r="W394" s="43">
        <f t="shared" si="89"/>
        <v>-0.1204791697483299</v>
      </c>
      <c r="Y394" s="43"/>
      <c r="Z394" s="43"/>
    </row>
    <row r="395" spans="6:26" x14ac:dyDescent="0.35">
      <c r="H395" s="44">
        <v>910</v>
      </c>
      <c r="I395" s="44">
        <v>895</v>
      </c>
      <c r="J395" s="45">
        <v>7174.29</v>
      </c>
      <c r="K395" s="45">
        <v>7232.06</v>
      </c>
      <c r="L395" s="37">
        <f t="shared" si="91"/>
        <v>0</v>
      </c>
      <c r="M395" s="37">
        <f t="shared" si="91"/>
        <v>5.6179775280898875E-3</v>
      </c>
      <c r="N395" s="37">
        <f t="shared" si="91"/>
        <v>-2.8381963970750832E-3</v>
      </c>
      <c r="O395" s="37">
        <f t="shared" si="91"/>
        <v>6.3032576571362036E-3</v>
      </c>
      <c r="P395">
        <v>0.53332995915214676</v>
      </c>
      <c r="Q395">
        <v>0.12606793641719732</v>
      </c>
      <c r="R395" s="42">
        <v>-2.2757412124731727E-3</v>
      </c>
      <c r="S395" s="42">
        <v>-1.4780115457814795E-3</v>
      </c>
      <c r="T395" s="43">
        <f t="shared" si="94"/>
        <v>0.53333641815265664</v>
      </c>
      <c r="U395" s="43">
        <f t="shared" si="94"/>
        <v>0.12605862012960403</v>
      </c>
      <c r="V395" s="43">
        <f t="shared" si="89"/>
        <v>-0.53333641815265664</v>
      </c>
      <c r="W395" s="43">
        <f t="shared" si="89"/>
        <v>-0.12044064260151414</v>
      </c>
      <c r="Y395" s="43"/>
      <c r="Z395" s="43"/>
    </row>
    <row r="396" spans="6:26" x14ac:dyDescent="0.35">
      <c r="H396" s="44">
        <v>910</v>
      </c>
      <c r="I396" s="44">
        <v>890</v>
      </c>
      <c r="J396" s="45">
        <v>7194.71</v>
      </c>
      <c r="K396" s="45">
        <v>7186.76</v>
      </c>
      <c r="L396" s="37">
        <f t="shared" si="91"/>
        <v>0</v>
      </c>
      <c r="M396" s="37">
        <f t="shared" si="91"/>
        <v>-5.5865921787709499E-3</v>
      </c>
      <c r="N396" s="37">
        <f t="shared" si="91"/>
        <v>4.3834484337547351E-3</v>
      </c>
      <c r="O396" s="37">
        <f t="shared" si="91"/>
        <v>-6.4135266101213746E-3</v>
      </c>
      <c r="P396">
        <v>0.53332995915214676</v>
      </c>
      <c r="Q396">
        <v>0.12606793641719732</v>
      </c>
      <c r="R396" s="42">
        <v>-2.2757412124731727E-3</v>
      </c>
      <c r="S396" s="42">
        <v>-1.4780115457814795E-3</v>
      </c>
      <c r="T396" s="43">
        <f t="shared" si="94"/>
        <v>0.53331998355789334</v>
      </c>
      <c r="U396" s="43">
        <f t="shared" si="94"/>
        <v>0.12607741568357625</v>
      </c>
      <c r="V396" s="43">
        <f t="shared" si="89"/>
        <v>-0.53331998355789334</v>
      </c>
      <c r="W396" s="43">
        <f t="shared" si="89"/>
        <v>-0.13166400786234719</v>
      </c>
      <c r="Y396" s="43"/>
      <c r="Z396" s="43"/>
    </row>
    <row r="397" spans="6:26" x14ac:dyDescent="0.35">
      <c r="H397" s="44">
        <v>910</v>
      </c>
      <c r="I397" s="44">
        <v>895</v>
      </c>
      <c r="J397" s="45">
        <v>7163.31</v>
      </c>
      <c r="K397" s="45">
        <v>7233.15</v>
      </c>
      <c r="L397" s="37">
        <f t="shared" si="91"/>
        <v>0</v>
      </c>
      <c r="M397" s="37">
        <f t="shared" si="91"/>
        <v>0</v>
      </c>
      <c r="N397" s="37">
        <f t="shared" si="91"/>
        <v>7.8012228715817035E-3</v>
      </c>
      <c r="O397" s="37">
        <f t="shared" si="91"/>
        <v>1.7007931503661039E-4</v>
      </c>
      <c r="P397">
        <v>0.53332995915214676</v>
      </c>
      <c r="Q397">
        <v>0.12606793641719732</v>
      </c>
      <c r="R397" s="42">
        <v>-2.2757412124731727E-3</v>
      </c>
      <c r="S397" s="42">
        <v>-1.4780115457814795E-3</v>
      </c>
      <c r="T397" s="43">
        <f t="shared" si="94"/>
        <v>0.53331220558775017</v>
      </c>
      <c r="U397" s="43">
        <f t="shared" si="94"/>
        <v>0.126067685038006</v>
      </c>
      <c r="V397" s="43">
        <f t="shared" si="89"/>
        <v>-0.53331220558775017</v>
      </c>
      <c r="W397" s="43">
        <f t="shared" si="89"/>
        <v>-0.126067685038006</v>
      </c>
      <c r="Y397" s="43"/>
      <c r="Z397" s="43"/>
    </row>
    <row r="398" spans="6:26" x14ac:dyDescent="0.35">
      <c r="H398" s="44">
        <v>910</v>
      </c>
      <c r="I398" s="44">
        <v>895</v>
      </c>
      <c r="J398" s="45">
        <v>7107.86</v>
      </c>
      <c r="K398" s="45">
        <v>7231.92</v>
      </c>
      <c r="L398" s="37">
        <f t="shared" si="91"/>
        <v>-1.0869565217391304E-2</v>
      </c>
      <c r="M398" s="37">
        <f t="shared" si="91"/>
        <v>-5.5555555555555558E-3</v>
      </c>
      <c r="N398" s="37">
        <f t="shared" si="91"/>
        <v>-9.0025277346729923E-3</v>
      </c>
      <c r="O398" s="37">
        <f t="shared" si="91"/>
        <v>7.6325667327096511E-3</v>
      </c>
      <c r="P398">
        <v>0.53332995915214676</v>
      </c>
      <c r="Q398">
        <v>0.12606793641719732</v>
      </c>
      <c r="R398" s="42">
        <v>-2.2757412124731727E-3</v>
      </c>
      <c r="S398" s="42">
        <v>-1.4780115457814795E-3</v>
      </c>
      <c r="T398" s="43">
        <f t="shared" si="94"/>
        <v>0.53335044657552899</v>
      </c>
      <c r="U398" s="43">
        <f t="shared" si="94"/>
        <v>0.12605665539544242</v>
      </c>
      <c r="V398" s="43">
        <f t="shared" si="89"/>
        <v>-0.54422001179292034</v>
      </c>
      <c r="W398" s="43">
        <f t="shared" si="89"/>
        <v>-0.13161221095099798</v>
      </c>
      <c r="Y398" s="43"/>
      <c r="Z398" s="43"/>
    </row>
    <row r="399" spans="6:26" x14ac:dyDescent="0.35">
      <c r="H399" s="44">
        <v>920</v>
      </c>
      <c r="I399" s="44">
        <v>900</v>
      </c>
      <c r="J399" s="45">
        <v>7172.43</v>
      </c>
      <c r="K399" s="45">
        <v>7177.14</v>
      </c>
      <c r="L399" s="37"/>
      <c r="M399" s="37"/>
      <c r="N399" s="37"/>
      <c r="O399" s="37"/>
      <c r="R399" s="42"/>
      <c r="S399" s="42"/>
      <c r="V399" s="43"/>
      <c r="W399" s="43"/>
      <c r="Y399" s="43"/>
      <c r="Z399" s="43"/>
    </row>
    <row r="400" spans="6:26" x14ac:dyDescent="0.35">
      <c r="H400" s="46"/>
      <c r="I400" s="44"/>
      <c r="J400" s="49"/>
      <c r="K400" s="48"/>
      <c r="L400" s="37"/>
      <c r="M400" s="37"/>
      <c r="N400" s="37"/>
      <c r="O400" s="37"/>
      <c r="P400">
        <f t="shared" ref="P400:Q400" si="98">SLOPE(L402:L410,N402:N410)</f>
        <v>0.52367961313963185</v>
      </c>
      <c r="Q400">
        <f t="shared" si="98"/>
        <v>-1.0415841906086747</v>
      </c>
      <c r="R400" s="42">
        <f t="shared" ref="R400:S412" si="99">INTERCEPT(L402:L410,N402:N410)</f>
        <v>-6.1945280072933998E-4</v>
      </c>
      <c r="S400" s="42">
        <f t="shared" si="99"/>
        <v>3.4579466703941152E-4</v>
      </c>
      <c r="V400" s="43"/>
      <c r="W400" s="43"/>
      <c r="Y400" s="43"/>
      <c r="Z400" s="43"/>
    </row>
    <row r="401" spans="6:26" x14ac:dyDescent="0.35">
      <c r="F401" t="s">
        <v>66</v>
      </c>
      <c r="I401" s="44"/>
      <c r="J401" s="47"/>
      <c r="L401" s="37"/>
      <c r="M401" s="37"/>
      <c r="N401" s="37"/>
      <c r="O401" s="37"/>
      <c r="R401" s="42"/>
      <c r="S401" s="42"/>
      <c r="V401" s="43"/>
      <c r="W401" s="43"/>
      <c r="Y401" s="43"/>
      <c r="Z401" s="43"/>
    </row>
    <row r="402" spans="6:26" x14ac:dyDescent="0.35">
      <c r="H402" s="44">
        <v>131</v>
      </c>
      <c r="I402" s="44">
        <v>126</v>
      </c>
      <c r="J402" s="45">
        <v>7153.1</v>
      </c>
      <c r="K402" s="45">
        <v>7305.6</v>
      </c>
      <c r="L402" s="37">
        <f t="shared" si="91"/>
        <v>1.5503875968992248E-2</v>
      </c>
      <c r="M402" s="37">
        <f t="shared" si="91"/>
        <v>-1.5625E-2</v>
      </c>
      <c r="N402" s="37">
        <f t="shared" si="91"/>
        <v>-3.5508365849003468E-3</v>
      </c>
      <c r="O402" s="37">
        <f t="shared" si="91"/>
        <v>3.7646670880163427E-3</v>
      </c>
      <c r="P402">
        <v>0.52367961313963185</v>
      </c>
      <c r="Q402">
        <v>-1.0415841906086747</v>
      </c>
      <c r="R402" s="42">
        <v>-6.1945280072933998E-4</v>
      </c>
      <c r="S402" s="42">
        <v>3.4579466703941152E-4</v>
      </c>
      <c r="T402" s="43">
        <f t="shared" si="94"/>
        <v>0.52368181271529934</v>
      </c>
      <c r="U402" s="43">
        <f t="shared" si="94"/>
        <v>-1.0415828888068726</v>
      </c>
      <c r="V402" s="43">
        <f t="shared" si="89"/>
        <v>-0.50817793674630707</v>
      </c>
      <c r="W402" s="43">
        <f t="shared" si="89"/>
        <v>1.0259578888068726</v>
      </c>
      <c r="Y402" s="43">
        <f t="shared" ref="Y402:Z414" si="100">SUM(V402:V410)</f>
        <v>-4.7200451835761248</v>
      </c>
      <c r="Z402" s="43">
        <f t="shared" si="100"/>
        <v>9.3587486132386299</v>
      </c>
    </row>
    <row r="403" spans="6:26" x14ac:dyDescent="0.35">
      <c r="H403" s="44">
        <v>129</v>
      </c>
      <c r="I403" s="44">
        <v>128</v>
      </c>
      <c r="J403" s="45">
        <v>7178.59</v>
      </c>
      <c r="K403" s="45">
        <v>7278.2</v>
      </c>
      <c r="L403" s="37">
        <f t="shared" si="91"/>
        <v>-1.5267175572519083E-2</v>
      </c>
      <c r="M403" s="37">
        <f t="shared" si="91"/>
        <v>7.874015748031496E-3</v>
      </c>
      <c r="N403" s="37">
        <f t="shared" si="91"/>
        <v>2.6649868496586957E-3</v>
      </c>
      <c r="O403" s="37">
        <f t="shared" si="91"/>
        <v>-5.4250536356058188E-3</v>
      </c>
      <c r="P403">
        <v>0.52367961313963185</v>
      </c>
      <c r="Q403">
        <v>-1.0415841906086747</v>
      </c>
      <c r="R403" s="42">
        <v>-6.1945280072933998E-4</v>
      </c>
      <c r="S403" s="42">
        <v>3.4579466703941152E-4</v>
      </c>
      <c r="T403" s="43">
        <f t="shared" si="94"/>
        <v>0.52367796230606389</v>
      </c>
      <c r="U403" s="43">
        <f t="shared" si="94"/>
        <v>-1.0415860665632903</v>
      </c>
      <c r="V403" s="43">
        <f t="shared" si="89"/>
        <v>-0.538945137878583</v>
      </c>
      <c r="W403" s="43">
        <f t="shared" si="89"/>
        <v>1.0494600823113218</v>
      </c>
      <c r="Y403" s="43"/>
      <c r="Z403" s="43"/>
    </row>
    <row r="404" spans="6:26" x14ac:dyDescent="0.35">
      <c r="G404" s="46"/>
      <c r="H404" s="44">
        <v>131</v>
      </c>
      <c r="I404" s="44">
        <v>127</v>
      </c>
      <c r="J404" s="45">
        <v>7159.51</v>
      </c>
      <c r="K404" s="45">
        <v>7317.9</v>
      </c>
      <c r="L404" s="37">
        <f t="shared" si="91"/>
        <v>0</v>
      </c>
      <c r="M404" s="37">
        <f t="shared" si="91"/>
        <v>-7.8125E-3</v>
      </c>
      <c r="N404" s="37">
        <f t="shared" si="91"/>
        <v>3.8460028490987612E-3</v>
      </c>
      <c r="O404" s="37">
        <f t="shared" si="91"/>
        <v>8.7449651662562886E-3</v>
      </c>
      <c r="P404">
        <v>0.52367961313963185</v>
      </c>
      <c r="Q404">
        <v>-1.0415841906086747</v>
      </c>
      <c r="R404" s="42">
        <v>-6.1945280072933998E-4</v>
      </c>
      <c r="S404" s="42">
        <v>3.4579466703941152E-4</v>
      </c>
      <c r="T404" s="43">
        <f t="shared" si="94"/>
        <v>0.52367723072239536</v>
      </c>
      <c r="U404" s="43">
        <f t="shared" si="94"/>
        <v>-1.0415811666463568</v>
      </c>
      <c r="V404" s="43">
        <f t="shared" si="89"/>
        <v>-0.52367723072239536</v>
      </c>
      <c r="W404" s="43">
        <f t="shared" si="89"/>
        <v>1.0337686666463568</v>
      </c>
      <c r="Y404" s="43"/>
      <c r="Z404" s="43"/>
    </row>
    <row r="405" spans="6:26" x14ac:dyDescent="0.35">
      <c r="H405" s="44">
        <v>131</v>
      </c>
      <c r="I405" s="44">
        <v>128</v>
      </c>
      <c r="J405" s="45">
        <v>7132.08</v>
      </c>
      <c r="K405" s="45">
        <v>7254.46</v>
      </c>
      <c r="L405" s="37">
        <f t="shared" si="91"/>
        <v>0</v>
      </c>
      <c r="M405" s="37">
        <f t="shared" si="91"/>
        <v>0</v>
      </c>
      <c r="N405" s="37">
        <f t="shared" si="91"/>
        <v>-4.2185872918214321E-4</v>
      </c>
      <c r="O405" s="37">
        <f t="shared" si="91"/>
        <v>1.6237038673423197E-3</v>
      </c>
      <c r="P405">
        <v>0.52367961313963185</v>
      </c>
      <c r="Q405">
        <v>-1.0415841906086747</v>
      </c>
      <c r="R405" s="42">
        <v>-6.1945280072933998E-4</v>
      </c>
      <c r="S405" s="42">
        <v>3.4579466703941152E-4</v>
      </c>
      <c r="T405" s="43">
        <f t="shared" si="94"/>
        <v>0.52367987446120312</v>
      </c>
      <c r="U405" s="43">
        <f t="shared" si="94"/>
        <v>-1.0415836291405365</v>
      </c>
      <c r="V405" s="43">
        <f t="shared" si="89"/>
        <v>-0.52367987446120312</v>
      </c>
      <c r="W405" s="43">
        <f t="shared" si="89"/>
        <v>1.0415836291405365</v>
      </c>
      <c r="Y405" s="43"/>
      <c r="Z405" s="43"/>
    </row>
    <row r="406" spans="6:26" x14ac:dyDescent="0.35">
      <c r="H406" s="44">
        <v>131</v>
      </c>
      <c r="I406" s="44">
        <v>128</v>
      </c>
      <c r="J406" s="45">
        <v>7135.09</v>
      </c>
      <c r="K406" s="45">
        <v>7242.7</v>
      </c>
      <c r="L406" s="37">
        <f t="shared" si="91"/>
        <v>-7.575757575757576E-3</v>
      </c>
      <c r="M406" s="37">
        <f t="shared" si="91"/>
        <v>0</v>
      </c>
      <c r="N406" s="37">
        <f t="shared" si="91"/>
        <v>-5.4639553182265869E-3</v>
      </c>
      <c r="O406" s="37">
        <f t="shared" si="91"/>
        <v>1.4712267320790228E-3</v>
      </c>
      <c r="P406">
        <v>0.52367961313963185</v>
      </c>
      <c r="Q406">
        <v>-1.0415841906086747</v>
      </c>
      <c r="R406" s="42">
        <v>-6.1945280072933998E-4</v>
      </c>
      <c r="S406" s="42">
        <v>3.4579466703941152E-4</v>
      </c>
      <c r="T406" s="43">
        <f t="shared" si="94"/>
        <v>0.52368299780205674</v>
      </c>
      <c r="U406" s="43">
        <f t="shared" si="94"/>
        <v>-1.0415836818663167</v>
      </c>
      <c r="V406" s="43">
        <f t="shared" si="89"/>
        <v>-0.53125875537781431</v>
      </c>
      <c r="W406" s="43">
        <f t="shared" si="89"/>
        <v>1.0415836818663167</v>
      </c>
      <c r="Y406" s="43"/>
      <c r="Z406" s="43"/>
    </row>
    <row r="407" spans="6:26" x14ac:dyDescent="0.35">
      <c r="H407" s="44">
        <v>132</v>
      </c>
      <c r="I407" s="44">
        <v>128</v>
      </c>
      <c r="J407" s="45">
        <v>7174.29</v>
      </c>
      <c r="K407" s="45">
        <v>7232.06</v>
      </c>
      <c r="L407" s="37">
        <f t="shared" si="91"/>
        <v>0</v>
      </c>
      <c r="M407" s="37">
        <f t="shared" si="91"/>
        <v>-7.7519379844961239E-3</v>
      </c>
      <c r="N407" s="37">
        <f t="shared" si="91"/>
        <v>-2.8381963970750832E-3</v>
      </c>
      <c r="O407" s="37">
        <f t="shared" si="91"/>
        <v>6.3032576571362036E-3</v>
      </c>
      <c r="P407">
        <v>0.52367961313963185</v>
      </c>
      <c r="Q407">
        <v>-1.0415841906086747</v>
      </c>
      <c r="R407" s="42">
        <v>-6.1945280072933998E-4</v>
      </c>
      <c r="S407" s="42">
        <v>3.4579466703941152E-4</v>
      </c>
      <c r="T407" s="43">
        <f t="shared" si="94"/>
        <v>0.52368137126833902</v>
      </c>
      <c r="U407" s="43">
        <f t="shared" si="94"/>
        <v>-1.0415820109757918</v>
      </c>
      <c r="V407" s="43">
        <f t="shared" si="89"/>
        <v>-0.52368137126833902</v>
      </c>
      <c r="W407" s="43">
        <f t="shared" si="89"/>
        <v>1.0338300729912957</v>
      </c>
      <c r="Y407" s="43"/>
      <c r="Z407" s="43"/>
    </row>
    <row r="408" spans="6:26" x14ac:dyDescent="0.35">
      <c r="H408" s="44">
        <v>132</v>
      </c>
      <c r="I408" s="44">
        <v>129</v>
      </c>
      <c r="J408" s="45">
        <v>7194.71</v>
      </c>
      <c r="K408" s="45">
        <v>7186.76</v>
      </c>
      <c r="L408" s="37">
        <f t="shared" si="91"/>
        <v>2.3255813953488372E-2</v>
      </c>
      <c r="M408" s="37">
        <f t="shared" si="91"/>
        <v>7.8125E-3</v>
      </c>
      <c r="N408" s="37">
        <f t="shared" si="91"/>
        <v>4.3834484337547351E-3</v>
      </c>
      <c r="O408" s="37">
        <f t="shared" si="91"/>
        <v>-6.4135266101213746E-3</v>
      </c>
      <c r="P408">
        <v>0.52367961313963185</v>
      </c>
      <c r="Q408">
        <v>-1.0415841906086747</v>
      </c>
      <c r="R408" s="42">
        <v>-6.1945280072933998E-4</v>
      </c>
      <c r="S408" s="42">
        <v>3.4579466703941152E-4</v>
      </c>
      <c r="T408" s="43">
        <f t="shared" si="94"/>
        <v>0.52367689780022275</v>
      </c>
      <c r="U408" s="43">
        <f t="shared" si="94"/>
        <v>-1.0415864083719735</v>
      </c>
      <c r="V408" s="43">
        <f t="shared" si="89"/>
        <v>-0.50042108384673434</v>
      </c>
      <c r="W408" s="43">
        <f t="shared" si="89"/>
        <v>1.0493989083719735</v>
      </c>
      <c r="Y408" s="43"/>
      <c r="Z408" s="43"/>
    </row>
    <row r="409" spans="6:26" x14ac:dyDescent="0.35">
      <c r="H409" s="44">
        <v>129</v>
      </c>
      <c r="I409" s="44">
        <v>128</v>
      </c>
      <c r="J409" s="45">
        <v>7163.31</v>
      </c>
      <c r="K409" s="45">
        <v>7233.15</v>
      </c>
      <c r="L409" s="37">
        <f t="shared" si="91"/>
        <v>-7.6923076923076927E-3</v>
      </c>
      <c r="M409" s="37">
        <f t="shared" si="91"/>
        <v>0</v>
      </c>
      <c r="N409" s="37">
        <f t="shared" si="91"/>
        <v>7.8012228715817035E-3</v>
      </c>
      <c r="O409" s="37">
        <f t="shared" si="91"/>
        <v>1.7007931503661039E-4</v>
      </c>
      <c r="P409">
        <v>0.52367961313963185</v>
      </c>
      <c r="Q409">
        <v>-1.0415841906086747</v>
      </c>
      <c r="R409" s="42">
        <v>-6.1945280072933998E-4</v>
      </c>
      <c r="S409" s="42">
        <v>3.4579466703941152E-4</v>
      </c>
      <c r="T409" s="43">
        <f t="shared" si="94"/>
        <v>0.52367478065027495</v>
      </c>
      <c r="U409" s="43">
        <f t="shared" si="94"/>
        <v>-1.0415841317961545</v>
      </c>
      <c r="V409" s="43">
        <f t="shared" si="89"/>
        <v>-0.53136708834258262</v>
      </c>
      <c r="W409" s="43">
        <f t="shared" si="89"/>
        <v>1.0415841317961545</v>
      </c>
      <c r="Y409" s="43"/>
      <c r="Z409" s="43"/>
    </row>
    <row r="410" spans="6:26" x14ac:dyDescent="0.35">
      <c r="H410" s="44">
        <v>130</v>
      </c>
      <c r="I410" s="44">
        <v>128</v>
      </c>
      <c r="J410" s="45">
        <v>7107.86</v>
      </c>
      <c r="K410" s="45">
        <v>7231.92</v>
      </c>
      <c r="L410" s="37">
        <f t="shared" si="91"/>
        <v>-1.5151515151515152E-2</v>
      </c>
      <c r="M410" s="37">
        <f t="shared" si="91"/>
        <v>0</v>
      </c>
      <c r="N410" s="37">
        <f t="shared" si="91"/>
        <v>-9.0025277346729923E-3</v>
      </c>
      <c r="O410" s="37">
        <f t="shared" si="91"/>
        <v>7.6325667327096511E-3</v>
      </c>
      <c r="P410">
        <v>0.52367961313963185</v>
      </c>
      <c r="Q410">
        <v>-1.0415841906086747</v>
      </c>
      <c r="R410" s="42">
        <v>-6.1945280072933998E-4</v>
      </c>
      <c r="S410" s="42">
        <v>3.4579466703941152E-4</v>
      </c>
      <c r="T410" s="43">
        <f t="shared" si="94"/>
        <v>0.52368518978065071</v>
      </c>
      <c r="U410" s="43">
        <f t="shared" si="94"/>
        <v>-1.0415815513078026</v>
      </c>
      <c r="V410" s="43">
        <f t="shared" si="89"/>
        <v>-0.53883670493216584</v>
      </c>
      <c r="W410" s="43">
        <f t="shared" si="89"/>
        <v>1.0415815513078026</v>
      </c>
      <c r="Y410" s="43"/>
      <c r="Z410" s="43"/>
    </row>
    <row r="411" spans="6:26" x14ac:dyDescent="0.35">
      <c r="H411" s="44">
        <v>132</v>
      </c>
      <c r="I411" s="44">
        <v>128</v>
      </c>
      <c r="J411" s="45">
        <v>7172.43</v>
      </c>
      <c r="K411" s="45">
        <v>7177.14</v>
      </c>
      <c r="L411" s="37"/>
      <c r="M411" s="37"/>
      <c r="N411" s="37"/>
      <c r="O411" s="37"/>
      <c r="R411" s="42"/>
      <c r="S411" s="42"/>
      <c r="V411" s="43"/>
      <c r="W411" s="43"/>
      <c r="Y411" s="43"/>
      <c r="Z411" s="43"/>
    </row>
    <row r="412" spans="6:26" x14ac:dyDescent="0.35">
      <c r="I412" s="46"/>
      <c r="J412" s="49"/>
      <c r="K412" s="48"/>
      <c r="L412" s="37"/>
      <c r="M412" s="37"/>
      <c r="N412" s="37"/>
      <c r="O412" s="37"/>
      <c r="P412">
        <f t="shared" ref="P412:Q424" si="101">SLOPE(L414:L422,N414:N422)</f>
        <v>-1.7837199755698236</v>
      </c>
      <c r="Q412">
        <f t="shared" si="101"/>
        <v>3.6680761134142776</v>
      </c>
      <c r="R412" s="42">
        <f t="shared" si="99"/>
        <v>6.936075951073619E-3</v>
      </c>
      <c r="S412" s="42">
        <f t="shared" si="99"/>
        <v>-8.0990345965863825E-4</v>
      </c>
      <c r="V412" s="43"/>
      <c r="W412" s="43"/>
      <c r="Y412" s="43"/>
      <c r="Z412" s="43"/>
    </row>
    <row r="413" spans="6:26" x14ac:dyDescent="0.35">
      <c r="F413" t="s">
        <v>68</v>
      </c>
      <c r="J413" s="49"/>
      <c r="L413" s="37"/>
      <c r="M413" s="37"/>
      <c r="N413" s="37"/>
      <c r="O413" s="37"/>
      <c r="R413" s="42"/>
      <c r="S413" s="42"/>
      <c r="V413" s="43"/>
      <c r="W413" s="43"/>
      <c r="Y413" s="43"/>
      <c r="Z413" s="43"/>
    </row>
    <row r="414" spans="6:26" x14ac:dyDescent="0.35">
      <c r="H414" s="44">
        <v>1685</v>
      </c>
      <c r="I414" s="44">
        <v>1910</v>
      </c>
      <c r="J414" s="45">
        <v>7153.1</v>
      </c>
      <c r="K414" s="45">
        <v>7305.6</v>
      </c>
      <c r="L414" s="37">
        <f t="shared" si="91"/>
        <v>-1.4619883040935672E-2</v>
      </c>
      <c r="M414" s="37">
        <f t="shared" si="91"/>
        <v>-3.0456852791878174E-2</v>
      </c>
      <c r="N414" s="37">
        <f t="shared" si="91"/>
        <v>-3.5508365849003468E-3</v>
      </c>
      <c r="O414" s="37">
        <f t="shared" si="91"/>
        <v>3.7646670880163427E-3</v>
      </c>
      <c r="P414">
        <v>-1.7837199755698236</v>
      </c>
      <c r="Q414">
        <v>3.6680761134142776</v>
      </c>
      <c r="R414" s="42">
        <v>6.936075951073619E-3</v>
      </c>
      <c r="S414" s="42">
        <v>-8.0990345965863825E-4</v>
      </c>
      <c r="T414" s="43">
        <f t="shared" si="94"/>
        <v>-1.7837446044420664</v>
      </c>
      <c r="U414" s="43">
        <f t="shared" si="94"/>
        <v>3.6680730643973787</v>
      </c>
      <c r="V414" s="43">
        <f t="shared" si="89"/>
        <v>1.7691247214011308</v>
      </c>
      <c r="W414" s="43">
        <f t="shared" si="89"/>
        <v>-3.6985299171892567</v>
      </c>
      <c r="Y414" s="43">
        <f t="shared" si="100"/>
        <v>16.120527425055649</v>
      </c>
      <c r="Z414" s="43">
        <f t="shared" si="100"/>
        <v>-32.954404238077053</v>
      </c>
    </row>
    <row r="415" spans="6:26" x14ac:dyDescent="0.35">
      <c r="H415" s="44">
        <v>1710</v>
      </c>
      <c r="I415" s="44">
        <v>1970</v>
      </c>
      <c r="J415" s="45">
        <v>7178.59</v>
      </c>
      <c r="K415" s="45">
        <v>7278.2</v>
      </c>
      <c r="L415" s="37">
        <f t="shared" si="91"/>
        <v>5.8823529411764705E-3</v>
      </c>
      <c r="M415" s="37">
        <f t="shared" si="91"/>
        <v>-1.4999999999999999E-2</v>
      </c>
      <c r="N415" s="37">
        <f t="shared" si="91"/>
        <v>2.6649868496586957E-3</v>
      </c>
      <c r="O415" s="37">
        <f t="shared" si="91"/>
        <v>-5.4250536356058188E-3</v>
      </c>
      <c r="P415">
        <v>-1.7837199755698236</v>
      </c>
      <c r="Q415">
        <v>3.6680761134142776</v>
      </c>
      <c r="R415" s="42">
        <v>6.936075951073619E-3</v>
      </c>
      <c r="S415" s="42">
        <v>-8.0990345965863825E-4</v>
      </c>
      <c r="T415" s="43">
        <f t="shared" si="94"/>
        <v>-1.7837014910186257</v>
      </c>
      <c r="U415" s="43">
        <f t="shared" si="94"/>
        <v>3.6680805071839861</v>
      </c>
      <c r="V415" s="43">
        <f t="shared" si="89"/>
        <v>1.7895838439598022</v>
      </c>
      <c r="W415" s="43">
        <f t="shared" si="89"/>
        <v>-3.6830805071839863</v>
      </c>
      <c r="Y415" s="43"/>
      <c r="Z415" s="43"/>
    </row>
    <row r="416" spans="6:26" x14ac:dyDescent="0.35">
      <c r="H416" s="44">
        <v>1700</v>
      </c>
      <c r="I416" s="44">
        <v>2000</v>
      </c>
      <c r="J416" s="45">
        <v>7159.51</v>
      </c>
      <c r="K416" s="45">
        <v>7317.9</v>
      </c>
      <c r="L416" s="37">
        <f t="shared" si="91"/>
        <v>-3.1339031339031341E-2</v>
      </c>
      <c r="M416" s="37">
        <f t="shared" si="91"/>
        <v>4.1666666666666664E-2</v>
      </c>
      <c r="N416" s="37">
        <f t="shared" si="91"/>
        <v>3.8460028490987612E-3</v>
      </c>
      <c r="O416" s="37">
        <f t="shared" si="91"/>
        <v>8.7449651662562886E-3</v>
      </c>
      <c r="P416">
        <v>-1.7837199755698236</v>
      </c>
      <c r="Q416">
        <v>3.6680761134142776</v>
      </c>
      <c r="R416" s="42">
        <v>6.936075951073619E-3</v>
      </c>
      <c r="S416" s="42">
        <v>-8.0990345965863825E-4</v>
      </c>
      <c r="T416" s="43">
        <f t="shared" si="94"/>
        <v>-1.7836932994019543</v>
      </c>
      <c r="U416" s="43">
        <f t="shared" si="94"/>
        <v>3.668069030836735</v>
      </c>
      <c r="V416" s="43">
        <f t="shared" si="89"/>
        <v>1.7523542680629229</v>
      </c>
      <c r="W416" s="43">
        <f t="shared" si="89"/>
        <v>-3.6264023641700684</v>
      </c>
      <c r="Y416" s="43"/>
      <c r="Z416" s="43"/>
    </row>
    <row r="417" spans="6:26" x14ac:dyDescent="0.35">
      <c r="H417" s="44">
        <v>1755</v>
      </c>
      <c r="I417" s="44">
        <v>1920</v>
      </c>
      <c r="J417" s="45">
        <v>7132.08</v>
      </c>
      <c r="K417" s="45">
        <v>7254.46</v>
      </c>
      <c r="L417" s="37">
        <f t="shared" si="91"/>
        <v>1.7391304347826087E-2</v>
      </c>
      <c r="M417" s="37">
        <f t="shared" si="91"/>
        <v>5.7851239669421489E-2</v>
      </c>
      <c r="N417" s="37">
        <f t="shared" si="91"/>
        <v>-4.2185872918214321E-4</v>
      </c>
      <c r="O417" s="37">
        <f t="shared" si="91"/>
        <v>1.6237038673423197E-3</v>
      </c>
      <c r="P417">
        <v>-1.7837199755698236</v>
      </c>
      <c r="Q417">
        <v>3.6680761134142776</v>
      </c>
      <c r="R417" s="42">
        <v>6.936075951073619E-3</v>
      </c>
      <c r="S417" s="42">
        <v>-8.0990345965863825E-4</v>
      </c>
      <c r="T417" s="43">
        <f t="shared" si="94"/>
        <v>-1.7837229016140099</v>
      </c>
      <c r="U417" s="43">
        <f t="shared" si="94"/>
        <v>3.6680747983708981</v>
      </c>
      <c r="V417" s="43">
        <f t="shared" si="89"/>
        <v>1.8011142059618359</v>
      </c>
      <c r="W417" s="43">
        <f t="shared" si="89"/>
        <v>-3.6102235587014766</v>
      </c>
      <c r="Y417" s="43"/>
      <c r="Z417" s="43"/>
    </row>
    <row r="418" spans="6:26" x14ac:dyDescent="0.35">
      <c r="H418" s="44">
        <v>1725</v>
      </c>
      <c r="I418" s="44">
        <v>1815</v>
      </c>
      <c r="J418" s="45">
        <v>7135.09</v>
      </c>
      <c r="K418" s="45">
        <v>7242.7</v>
      </c>
      <c r="L418" s="37">
        <f t="shared" si="91"/>
        <v>2.0710059171597635E-2</v>
      </c>
      <c r="M418" s="37">
        <f t="shared" si="91"/>
        <v>-8.1967213114754103E-3</v>
      </c>
      <c r="N418" s="37">
        <f t="shared" si="91"/>
        <v>-5.4639553182265869E-3</v>
      </c>
      <c r="O418" s="37">
        <f t="shared" si="91"/>
        <v>1.4712267320790228E-3</v>
      </c>
      <c r="P418">
        <v>-1.7837199755698236</v>
      </c>
      <c r="Q418">
        <v>3.6680761134142776</v>
      </c>
      <c r="R418" s="42">
        <v>6.936075951073619E-3</v>
      </c>
      <c r="S418" s="42">
        <v>-8.0990345965863825E-4</v>
      </c>
      <c r="T418" s="43">
        <f t="shared" si="94"/>
        <v>-1.7837578739789042</v>
      </c>
      <c r="U418" s="43">
        <f t="shared" si="94"/>
        <v>3.6680749218626576</v>
      </c>
      <c r="V418" s="43">
        <f t="shared" si="89"/>
        <v>1.8044679331505018</v>
      </c>
      <c r="W418" s="43">
        <f t="shared" si="89"/>
        <v>-3.6762716431741329</v>
      </c>
      <c r="Y418" s="43"/>
      <c r="Z418" s="43"/>
    </row>
    <row r="419" spans="6:26" x14ac:dyDescent="0.35">
      <c r="H419" s="44">
        <v>1690</v>
      </c>
      <c r="I419" s="44">
        <v>1830</v>
      </c>
      <c r="J419" s="45">
        <v>7174.29</v>
      </c>
      <c r="K419" s="45">
        <v>7232.06</v>
      </c>
      <c r="L419" s="37">
        <f t="shared" si="91"/>
        <v>-1.1695906432748537E-2</v>
      </c>
      <c r="M419" s="37">
        <f t="shared" si="91"/>
        <v>3.3898305084745763E-2</v>
      </c>
      <c r="N419" s="37">
        <f t="shared" si="91"/>
        <v>-2.8381963970750832E-3</v>
      </c>
      <c r="O419" s="37">
        <f t="shared" si="91"/>
        <v>6.3032576571362036E-3</v>
      </c>
      <c r="P419">
        <v>-1.7837199755698236</v>
      </c>
      <c r="Q419">
        <v>3.6680761134142776</v>
      </c>
      <c r="R419" s="42">
        <v>6.936075951073619E-3</v>
      </c>
      <c r="S419" s="42">
        <v>-8.0990345965863825E-4</v>
      </c>
      <c r="T419" s="43">
        <f t="shared" si="94"/>
        <v>-1.7837396615155978</v>
      </c>
      <c r="U419" s="43">
        <f t="shared" si="94"/>
        <v>3.6680710083840942</v>
      </c>
      <c r="V419" s="43">
        <f t="shared" si="89"/>
        <v>1.7720437550828492</v>
      </c>
      <c r="W419" s="43">
        <f t="shared" si="89"/>
        <v>-3.6341727032993485</v>
      </c>
      <c r="Y419" s="43"/>
      <c r="Z419" s="43"/>
    </row>
    <row r="420" spans="6:26" x14ac:dyDescent="0.35">
      <c r="H420" s="44">
        <v>1710</v>
      </c>
      <c r="I420" s="44">
        <v>1770</v>
      </c>
      <c r="J420" s="45">
        <v>7194.71</v>
      </c>
      <c r="K420" s="45">
        <v>7186.76</v>
      </c>
      <c r="L420" s="37">
        <f t="shared" si="91"/>
        <v>5.8823529411764705E-3</v>
      </c>
      <c r="M420" s="37">
        <f t="shared" si="91"/>
        <v>-2.2099447513812154E-2</v>
      </c>
      <c r="N420" s="37">
        <f t="shared" si="91"/>
        <v>4.3834484337547351E-3</v>
      </c>
      <c r="O420" s="37">
        <f t="shared" si="91"/>
        <v>-6.4135266101213746E-3</v>
      </c>
      <c r="P420">
        <v>-1.7837199755698236</v>
      </c>
      <c r="Q420">
        <v>3.6680761134142776</v>
      </c>
      <c r="R420" s="42">
        <v>6.936075951073619E-3</v>
      </c>
      <c r="S420" s="42">
        <v>-8.0990345965863825E-4</v>
      </c>
      <c r="T420" s="43">
        <f t="shared" si="94"/>
        <v>-1.7836895716385595</v>
      </c>
      <c r="U420" s="43">
        <f t="shared" si="94"/>
        <v>3.6680813077516676</v>
      </c>
      <c r="V420" s="43">
        <f t="shared" si="89"/>
        <v>1.7895719245797359</v>
      </c>
      <c r="W420" s="43">
        <f t="shared" si="89"/>
        <v>-3.6901807552654797</v>
      </c>
      <c r="Y420" s="43"/>
      <c r="Z420" s="43"/>
    </row>
    <row r="421" spans="6:26" x14ac:dyDescent="0.35">
      <c r="H421" s="44">
        <v>1700</v>
      </c>
      <c r="I421" s="44">
        <v>1810</v>
      </c>
      <c r="J421" s="45">
        <v>7163.31</v>
      </c>
      <c r="K421" s="45">
        <v>7233.15</v>
      </c>
      <c r="L421" s="37">
        <f t="shared" si="91"/>
        <v>2.1021021021021023E-2</v>
      </c>
      <c r="M421" s="37">
        <f t="shared" si="91"/>
        <v>-2.4258760107816711E-2</v>
      </c>
      <c r="N421" s="37">
        <f t="shared" si="91"/>
        <v>7.8012228715817035E-3</v>
      </c>
      <c r="O421" s="37">
        <f t="shared" si="91"/>
        <v>1.7007931503661039E-4</v>
      </c>
      <c r="P421">
        <v>-1.7837199755698236</v>
      </c>
      <c r="Q421">
        <v>3.6680761134142776</v>
      </c>
      <c r="R421" s="42">
        <v>6.936075951073619E-3</v>
      </c>
      <c r="S421" s="42">
        <v>-8.0990345965863825E-4</v>
      </c>
      <c r="T421" s="43">
        <f t="shared" si="94"/>
        <v>-1.7836658656954751</v>
      </c>
      <c r="U421" s="43">
        <f t="shared" si="94"/>
        <v>3.668075975666452</v>
      </c>
      <c r="V421" s="43">
        <f t="shared" si="89"/>
        <v>1.8046868867164962</v>
      </c>
      <c r="W421" s="43">
        <f t="shared" si="89"/>
        <v>-3.6923347357742689</v>
      </c>
      <c r="Y421" s="43"/>
      <c r="Z421" s="43"/>
    </row>
    <row r="422" spans="6:26" x14ac:dyDescent="0.35">
      <c r="H422" s="44">
        <v>1665</v>
      </c>
      <c r="I422" s="44">
        <v>1855</v>
      </c>
      <c r="J422" s="45">
        <v>7107.86</v>
      </c>
      <c r="K422" s="45">
        <v>7231.92</v>
      </c>
      <c r="L422" s="37">
        <f t="shared" si="91"/>
        <v>5.3797468354430382E-2</v>
      </c>
      <c r="M422" s="37">
        <f t="shared" si="91"/>
        <v>2.4861878453038673E-2</v>
      </c>
      <c r="N422" s="37">
        <f t="shared" si="91"/>
        <v>-9.0025277346729923E-3</v>
      </c>
      <c r="O422" s="37">
        <f t="shared" si="91"/>
        <v>7.6325667327096511E-3</v>
      </c>
      <c r="P422">
        <v>-1.7837199755698236</v>
      </c>
      <c r="Q422">
        <v>3.6680761134142776</v>
      </c>
      <c r="R422" s="42">
        <v>6.936075951073619E-3</v>
      </c>
      <c r="S422" s="42">
        <v>-8.0990345965863825E-4</v>
      </c>
      <c r="T422" s="43">
        <f t="shared" si="94"/>
        <v>-1.7837824177859429</v>
      </c>
      <c r="U422" s="43">
        <f t="shared" si="94"/>
        <v>3.6680699317720746</v>
      </c>
      <c r="V422" s="43">
        <f t="shared" si="89"/>
        <v>1.8375798861403734</v>
      </c>
      <c r="W422" s="43">
        <f t="shared" si="89"/>
        <v>-3.6432080533190359</v>
      </c>
      <c r="Y422" s="43"/>
      <c r="Z422" s="43"/>
    </row>
    <row r="423" spans="6:26" x14ac:dyDescent="0.35">
      <c r="H423" s="44">
        <v>1580</v>
      </c>
      <c r="I423" s="44">
        <v>1810</v>
      </c>
      <c r="J423" s="45">
        <v>7172.43</v>
      </c>
      <c r="K423" s="45">
        <v>7177.14</v>
      </c>
      <c r="L423" s="37"/>
      <c r="M423" s="37"/>
      <c r="N423" s="37"/>
      <c r="O423" s="37"/>
      <c r="R423" s="42"/>
      <c r="S423" s="42"/>
      <c r="V423" s="43"/>
      <c r="W423" s="43"/>
      <c r="Y423" s="43"/>
      <c r="Z423" s="43"/>
    </row>
    <row r="424" spans="6:26" x14ac:dyDescent="0.35">
      <c r="J424" s="49"/>
      <c r="K424" s="48"/>
      <c r="L424" s="37"/>
      <c r="M424" s="37"/>
      <c r="N424" s="37"/>
      <c r="O424" s="37"/>
      <c r="P424">
        <f t="shared" si="101"/>
        <v>-0.96175517774026698</v>
      </c>
      <c r="Q424">
        <f t="shared" si="101"/>
        <v>-0.37507093540603481</v>
      </c>
      <c r="R424" s="42">
        <f t="shared" ref="R424:S424" si="102">INTERCEPT(L426:L434,N426:N434)</f>
        <v>1.4687059596536626E-5</v>
      </c>
      <c r="S424" s="42">
        <f t="shared" si="102"/>
        <v>1.4621455288869086E-4</v>
      </c>
      <c r="V424" s="43"/>
      <c r="W424" s="43"/>
      <c r="Y424" s="43"/>
      <c r="Z424" s="43"/>
    </row>
    <row r="425" spans="6:26" x14ac:dyDescent="0.35">
      <c r="F425" t="s">
        <v>70</v>
      </c>
      <c r="J425" s="49"/>
      <c r="L425" s="37"/>
      <c r="M425" s="37"/>
      <c r="N425" s="37"/>
      <c r="O425" s="37"/>
      <c r="R425" s="42"/>
      <c r="S425" s="42"/>
      <c r="V425" s="43"/>
      <c r="W425" s="43"/>
      <c r="Y425" s="43"/>
      <c r="Z425" s="43"/>
    </row>
    <row r="426" spans="6:26" x14ac:dyDescent="0.35">
      <c r="H426" s="44">
        <v>8725</v>
      </c>
      <c r="I426" s="44">
        <v>8650</v>
      </c>
      <c r="J426" s="45">
        <v>7153.1</v>
      </c>
      <c r="K426" s="45">
        <v>7305.6</v>
      </c>
      <c r="L426" s="37">
        <f t="shared" si="91"/>
        <v>2.8735632183908046E-3</v>
      </c>
      <c r="M426" s="37">
        <f t="shared" si="91"/>
        <v>5.8139534883720929E-3</v>
      </c>
      <c r="N426" s="37">
        <f t="shared" si="91"/>
        <v>-3.5508365849003468E-3</v>
      </c>
      <c r="O426" s="37">
        <f t="shared" si="91"/>
        <v>3.7646670880163427E-3</v>
      </c>
      <c r="P426">
        <v>-0.96175517774026698</v>
      </c>
      <c r="Q426">
        <v>-0.37507093540603481</v>
      </c>
      <c r="R426" s="42">
        <v>1.4687059596536626E-5</v>
      </c>
      <c r="S426" s="42">
        <v>1.4621455288869086E-4</v>
      </c>
      <c r="T426" s="43">
        <f t="shared" si="94"/>
        <v>-0.96175522989161555</v>
      </c>
      <c r="U426" s="43">
        <f t="shared" si="94"/>
        <v>-0.37507038495691974</v>
      </c>
      <c r="V426" s="43">
        <f t="shared" ref="V426:W488" si="103">L426-T426</f>
        <v>0.96462879311000638</v>
      </c>
      <c r="W426" s="43">
        <f t="shared" si="103"/>
        <v>0.38088433844529185</v>
      </c>
      <c r="Y426" s="43">
        <f t="shared" ref="Y426:Z438" si="104">SUM(V426:V434)</f>
        <v>8.6584117976926436</v>
      </c>
      <c r="Z426" s="43">
        <f t="shared" si="104"/>
        <v>3.3702485113836143</v>
      </c>
    </row>
    <row r="427" spans="6:26" x14ac:dyDescent="0.35">
      <c r="H427" s="44">
        <v>8700</v>
      </c>
      <c r="I427" s="44">
        <v>8600</v>
      </c>
      <c r="J427" s="45">
        <v>7178.59</v>
      </c>
      <c r="K427" s="45">
        <v>7278.2</v>
      </c>
      <c r="L427" s="37">
        <f t="shared" si="91"/>
        <v>4.8192771084337352E-2</v>
      </c>
      <c r="M427" s="37">
        <f t="shared" si="91"/>
        <v>8.7976539589442824E-3</v>
      </c>
      <c r="N427" s="37">
        <f t="shared" si="91"/>
        <v>2.6649868496586957E-3</v>
      </c>
      <c r="O427" s="37">
        <f t="shared" si="91"/>
        <v>-5.4250536356058188E-3</v>
      </c>
      <c r="P427">
        <v>-0.96175517774026698</v>
      </c>
      <c r="Q427">
        <v>-0.37507093540603481</v>
      </c>
      <c r="R427" s="42">
        <v>1.4687059596536626E-5</v>
      </c>
      <c r="S427" s="42">
        <v>1.4621455288869086E-4</v>
      </c>
      <c r="T427" s="43">
        <f t="shared" si="94"/>
        <v>-0.96175513859944628</v>
      </c>
      <c r="U427" s="43">
        <f t="shared" si="94"/>
        <v>-0.37507172862782656</v>
      </c>
      <c r="V427" s="43">
        <f t="shared" si="103"/>
        <v>1.0099479096837836</v>
      </c>
      <c r="W427" s="43">
        <f t="shared" si="103"/>
        <v>0.38386938258677084</v>
      </c>
      <c r="Y427" s="43"/>
      <c r="Z427" s="43"/>
    </row>
    <row r="428" spans="6:26" x14ac:dyDescent="0.35">
      <c r="H428" s="44">
        <v>8300</v>
      </c>
      <c r="I428" s="44">
        <v>8525</v>
      </c>
      <c r="J428" s="45">
        <v>7159.51</v>
      </c>
      <c r="K428" s="45">
        <v>7317.9</v>
      </c>
      <c r="L428" s="37">
        <f t="shared" si="91"/>
        <v>-4.8710601719197708E-2</v>
      </c>
      <c r="M428" s="37">
        <f t="shared" si="91"/>
        <v>0</v>
      </c>
      <c r="N428" s="37">
        <f t="shared" si="91"/>
        <v>3.8460028490987612E-3</v>
      </c>
      <c r="O428" s="37">
        <f t="shared" si="91"/>
        <v>8.7449651662562886E-3</v>
      </c>
      <c r="P428">
        <v>-0.96175517774026698</v>
      </c>
      <c r="Q428">
        <v>-0.37507093540603481</v>
      </c>
      <c r="R428" s="42">
        <v>1.4687059596536626E-5</v>
      </c>
      <c r="S428" s="42">
        <v>1.4621455288869086E-4</v>
      </c>
      <c r="T428" s="43">
        <f t="shared" si="94"/>
        <v>-0.96175512125379392</v>
      </c>
      <c r="U428" s="43">
        <f t="shared" si="94"/>
        <v>-0.37506965676486298</v>
      </c>
      <c r="V428" s="43">
        <f t="shared" si="103"/>
        <v>0.9130445195345962</v>
      </c>
      <c r="W428" s="43">
        <f t="shared" si="103"/>
        <v>0.37506965676486298</v>
      </c>
      <c r="Y428" s="43"/>
      <c r="Z428" s="43"/>
    </row>
    <row r="429" spans="6:26" x14ac:dyDescent="0.35">
      <c r="H429" s="44">
        <v>8725</v>
      </c>
      <c r="I429" s="44">
        <v>8525</v>
      </c>
      <c r="J429" s="45">
        <v>7132.08</v>
      </c>
      <c r="K429" s="45">
        <v>7254.46</v>
      </c>
      <c r="L429" s="37">
        <f t="shared" si="91"/>
        <v>-1.4124293785310734E-2</v>
      </c>
      <c r="M429" s="37">
        <f t="shared" si="91"/>
        <v>-8.7209302325581394E-3</v>
      </c>
      <c r="N429" s="37">
        <f t="shared" si="91"/>
        <v>-4.2185872918214321E-4</v>
      </c>
      <c r="O429" s="37">
        <f t="shared" si="91"/>
        <v>1.6237038673423197E-3</v>
      </c>
      <c r="P429">
        <v>-0.96175517774026698</v>
      </c>
      <c r="Q429">
        <v>-0.37507093540603481</v>
      </c>
      <c r="R429" s="42">
        <v>1.4687059596536626E-5</v>
      </c>
      <c r="S429" s="42">
        <v>1.4621455288869086E-4</v>
      </c>
      <c r="T429" s="43">
        <f t="shared" si="94"/>
        <v>-0.96175518393613124</v>
      </c>
      <c r="U429" s="43">
        <f t="shared" si="94"/>
        <v>-0.37507069799689985</v>
      </c>
      <c r="V429" s="43">
        <f t="shared" si="103"/>
        <v>0.94763089015082047</v>
      </c>
      <c r="W429" s="43">
        <f t="shared" si="103"/>
        <v>0.36634976776434169</v>
      </c>
      <c r="Y429" s="43"/>
      <c r="Z429" s="43"/>
    </row>
    <row r="430" spans="6:26" x14ac:dyDescent="0.35">
      <c r="H430" s="44">
        <v>8850</v>
      </c>
      <c r="I430" s="44">
        <v>8600</v>
      </c>
      <c r="J430" s="45">
        <v>7135.09</v>
      </c>
      <c r="K430" s="45">
        <v>7242.7</v>
      </c>
      <c r="L430" s="37">
        <f t="shared" si="91"/>
        <v>1.4326647564469915E-2</v>
      </c>
      <c r="M430" s="37">
        <f t="shared" si="91"/>
        <v>1.7751479289940829E-2</v>
      </c>
      <c r="N430" s="37">
        <f t="shared" si="91"/>
        <v>-5.4639553182265869E-3</v>
      </c>
      <c r="O430" s="37">
        <f t="shared" si="91"/>
        <v>1.4712267320790228E-3</v>
      </c>
      <c r="P430">
        <v>-0.96175517774026698</v>
      </c>
      <c r="Q430">
        <v>-0.37507093540603481</v>
      </c>
      <c r="R430" s="42">
        <v>1.4687059596536626E-5</v>
      </c>
      <c r="S430" s="42">
        <v>1.4621455288869086E-4</v>
      </c>
      <c r="T430" s="43">
        <f t="shared" si="94"/>
        <v>-0.9617552579897044</v>
      </c>
      <c r="U430" s="43">
        <f t="shared" si="94"/>
        <v>-0.37507072029127597</v>
      </c>
      <c r="V430" s="43">
        <f t="shared" si="103"/>
        <v>0.97608190555417429</v>
      </c>
      <c r="W430" s="43">
        <f t="shared" si="103"/>
        <v>0.39282219958121678</v>
      </c>
      <c r="Y430" s="43"/>
      <c r="Z430" s="43"/>
    </row>
    <row r="431" spans="6:26" x14ac:dyDescent="0.35">
      <c r="H431" s="44">
        <v>8725</v>
      </c>
      <c r="I431" s="44">
        <v>8450</v>
      </c>
      <c r="J431" s="45">
        <v>7174.29</v>
      </c>
      <c r="K431" s="45">
        <v>7232.06</v>
      </c>
      <c r="L431" s="37">
        <f t="shared" ref="L431:O494" si="105">(H431-H432)/H432</f>
        <v>-5.6980056980056983E-3</v>
      </c>
      <c r="M431" s="37">
        <f t="shared" si="105"/>
        <v>-8.7976539589442824E-3</v>
      </c>
      <c r="N431" s="37">
        <f t="shared" si="105"/>
        <v>-2.8381963970750832E-3</v>
      </c>
      <c r="O431" s="37">
        <f t="shared" si="105"/>
        <v>6.3032576571362036E-3</v>
      </c>
      <c r="P431">
        <v>-0.96175517774026698</v>
      </c>
      <c r="Q431">
        <v>-0.37507093540603481</v>
      </c>
      <c r="R431" s="42">
        <v>1.4687059596536626E-5</v>
      </c>
      <c r="S431" s="42">
        <v>1.4621455288869086E-4</v>
      </c>
      <c r="T431" s="43">
        <f t="shared" si="94"/>
        <v>-0.96175521942502662</v>
      </c>
      <c r="U431" s="43">
        <f t="shared" si="94"/>
        <v>-0.37507001377803473</v>
      </c>
      <c r="V431" s="43">
        <f t="shared" si="103"/>
        <v>0.9560572137270209</v>
      </c>
      <c r="W431" s="43">
        <f t="shared" si="103"/>
        <v>0.36627235981909045</v>
      </c>
      <c r="Y431" s="43"/>
      <c r="Z431" s="43"/>
    </row>
    <row r="432" spans="6:26" x14ac:dyDescent="0.35">
      <c r="H432" s="44">
        <v>8775</v>
      </c>
      <c r="I432" s="44">
        <v>8525</v>
      </c>
      <c r="J432" s="45">
        <v>7194.71</v>
      </c>
      <c r="K432" s="45">
        <v>7186.76</v>
      </c>
      <c r="L432" s="37">
        <f t="shared" si="105"/>
        <v>0</v>
      </c>
      <c r="M432" s="37">
        <f t="shared" si="105"/>
        <v>-2.9239766081871343E-3</v>
      </c>
      <c r="N432" s="37">
        <f t="shared" si="105"/>
        <v>4.3834484337547351E-3</v>
      </c>
      <c r="O432" s="37">
        <f t="shared" si="105"/>
        <v>-6.4135266101213746E-3</v>
      </c>
      <c r="P432">
        <v>-0.96175517774026698</v>
      </c>
      <c r="Q432">
        <v>-0.37507093540603481</v>
      </c>
      <c r="R432" s="42">
        <v>1.4687059596536626E-5</v>
      </c>
      <c r="S432" s="42">
        <v>1.4621455288869086E-4</v>
      </c>
      <c r="T432" s="43">
        <f t="shared" si="94"/>
        <v>-0.96175511336029862</v>
      </c>
      <c r="U432" s="43">
        <f t="shared" si="94"/>
        <v>-0.37507187315696056</v>
      </c>
      <c r="V432" s="43">
        <f t="shared" si="103"/>
        <v>0.96175511336029862</v>
      </c>
      <c r="W432" s="43">
        <f t="shared" si="103"/>
        <v>0.37214789654877345</v>
      </c>
      <c r="Y432" s="43"/>
      <c r="Z432" s="43"/>
    </row>
    <row r="433" spans="6:26" x14ac:dyDescent="0.35">
      <c r="H433" s="44">
        <v>8775</v>
      </c>
      <c r="I433" s="44">
        <v>8550</v>
      </c>
      <c r="J433" s="45">
        <v>7163.31</v>
      </c>
      <c r="K433" s="45">
        <v>7233.15</v>
      </c>
      <c r="L433" s="37">
        <f t="shared" si="105"/>
        <v>-2.840909090909091E-3</v>
      </c>
      <c r="M433" s="37">
        <f t="shared" si="105"/>
        <v>-1.1560693641618497E-2</v>
      </c>
      <c r="N433" s="37">
        <f t="shared" si="105"/>
        <v>7.8012228715817035E-3</v>
      </c>
      <c r="O433" s="37">
        <f t="shared" si="105"/>
        <v>1.7007931503661039E-4</v>
      </c>
      <c r="P433">
        <v>-0.96175517774026698</v>
      </c>
      <c r="Q433">
        <v>-0.37507093540603481</v>
      </c>
      <c r="R433" s="42">
        <v>1.4687059596536626E-5</v>
      </c>
      <c r="S433" s="42">
        <v>1.4621455288869086E-4</v>
      </c>
      <c r="T433" s="43">
        <f t="shared" si="94"/>
        <v>-0.96175506316324177</v>
      </c>
      <c r="U433" s="43">
        <f t="shared" si="94"/>
        <v>-0.37507091053796382</v>
      </c>
      <c r="V433" s="43">
        <f t="shared" si="103"/>
        <v>0.95891415407233271</v>
      </c>
      <c r="W433" s="43">
        <f t="shared" si="103"/>
        <v>0.36351021689634533</v>
      </c>
      <c r="Y433" s="43"/>
      <c r="Z433" s="43"/>
    </row>
    <row r="434" spans="6:26" x14ac:dyDescent="0.35">
      <c r="H434" s="44">
        <v>8800</v>
      </c>
      <c r="I434" s="44">
        <v>8650</v>
      </c>
      <c r="J434" s="45">
        <v>7107.86</v>
      </c>
      <c r="K434" s="45">
        <v>7231.92</v>
      </c>
      <c r="L434" s="37">
        <f t="shared" si="105"/>
        <v>8.5959885386819486E-3</v>
      </c>
      <c r="M434" s="37">
        <f t="shared" si="105"/>
        <v>-5.7471264367816091E-3</v>
      </c>
      <c r="N434" s="37">
        <f t="shared" si="105"/>
        <v>-9.0025277346729923E-3</v>
      </c>
      <c r="O434" s="37">
        <f t="shared" si="105"/>
        <v>7.6325667327096511E-3</v>
      </c>
      <c r="P434">
        <v>-0.96175517774026698</v>
      </c>
      <c r="Q434">
        <v>-0.37507093540603481</v>
      </c>
      <c r="R434" s="42">
        <v>1.4687059596536626E-5</v>
      </c>
      <c r="S434" s="42">
        <v>1.4621455288869086E-4</v>
      </c>
      <c r="T434" s="43">
        <f t="shared" si="94"/>
        <v>-0.96175530996092828</v>
      </c>
      <c r="U434" s="43">
        <f t="shared" si="94"/>
        <v>-0.3750698194137026</v>
      </c>
      <c r="V434" s="43">
        <f t="shared" si="103"/>
        <v>0.97035129849961022</v>
      </c>
      <c r="W434" s="43">
        <f t="shared" si="103"/>
        <v>0.369322692976921</v>
      </c>
      <c r="Y434" s="43"/>
      <c r="Z434" s="43"/>
    </row>
    <row r="435" spans="6:26" x14ac:dyDescent="0.35">
      <c r="H435" s="44">
        <v>8725</v>
      </c>
      <c r="I435" s="44">
        <v>8700</v>
      </c>
      <c r="J435" s="45">
        <v>7172.43</v>
      </c>
      <c r="K435" s="45">
        <v>7177.14</v>
      </c>
      <c r="L435" s="37"/>
      <c r="M435" s="37"/>
      <c r="N435" s="37"/>
      <c r="O435" s="37"/>
      <c r="R435" s="42"/>
      <c r="S435" s="42"/>
      <c r="V435" s="43"/>
      <c r="W435" s="43"/>
      <c r="Y435" s="43"/>
      <c r="Z435" s="43"/>
    </row>
    <row r="436" spans="6:26" x14ac:dyDescent="0.35">
      <c r="H436" s="46"/>
      <c r="I436" s="44"/>
      <c r="J436" s="49"/>
      <c r="K436" s="48"/>
      <c r="L436" s="37"/>
      <c r="M436" s="37"/>
      <c r="N436" s="37"/>
      <c r="O436" s="37"/>
      <c r="P436">
        <f t="shared" ref="P436:Q436" si="106">SLOPE(L438:L446,N438:N446)</f>
        <v>-0.32255422765853731</v>
      </c>
      <c r="Q436">
        <f t="shared" si="106"/>
        <v>0.74869564136769018</v>
      </c>
      <c r="R436" s="42">
        <f t="shared" ref="R436:S436" si="107">INTERCEPT(L438:L446,N438:N446)</f>
        <v>-7.8453918585650682E-3</v>
      </c>
      <c r="S436" s="42">
        <f t="shared" si="107"/>
        <v>9.0917481400968111E-3</v>
      </c>
      <c r="V436" s="43"/>
      <c r="W436" s="43"/>
      <c r="Y436" s="43"/>
      <c r="Z436" s="43"/>
    </row>
    <row r="437" spans="6:26" x14ac:dyDescent="0.35">
      <c r="F437" t="s">
        <v>72</v>
      </c>
      <c r="I437" s="46"/>
      <c r="J437" s="47"/>
      <c r="L437" s="37"/>
      <c r="M437" s="37"/>
      <c r="N437" s="37"/>
      <c r="O437" s="37"/>
      <c r="R437" s="42"/>
      <c r="S437" s="42"/>
      <c r="V437" s="43"/>
      <c r="W437" s="43"/>
      <c r="Y437" s="43"/>
      <c r="Z437" s="43"/>
    </row>
    <row r="438" spans="6:26" x14ac:dyDescent="0.35">
      <c r="H438" s="44">
        <v>5775</v>
      </c>
      <c r="I438" s="44">
        <v>6525</v>
      </c>
      <c r="J438" s="45">
        <v>7153.1</v>
      </c>
      <c r="K438" s="45">
        <v>7305.6</v>
      </c>
      <c r="L438" s="37">
        <f t="shared" si="105"/>
        <v>-3.3472803347280332E-2</v>
      </c>
      <c r="M438" s="37">
        <f t="shared" si="105"/>
        <v>-1.8796992481203006E-2</v>
      </c>
      <c r="N438" s="37">
        <f t="shared" si="105"/>
        <v>-3.5508365849003468E-3</v>
      </c>
      <c r="O438" s="37">
        <f t="shared" si="105"/>
        <v>3.7646670880163427E-3</v>
      </c>
      <c r="P438">
        <v>-0.32255422765853731</v>
      </c>
      <c r="Q438">
        <v>0.74869564136769018</v>
      </c>
      <c r="R438" s="42">
        <v>-7.8453918585650682E-3</v>
      </c>
      <c r="S438" s="42">
        <v>9.0917481400968111E-3</v>
      </c>
      <c r="T438" s="43">
        <f t="shared" si="94"/>
        <v>-0.32252636995410305</v>
      </c>
      <c r="U438" s="43">
        <f t="shared" si="94"/>
        <v>0.74872986877268577</v>
      </c>
      <c r="V438" s="43">
        <f t="shared" si="103"/>
        <v>0.28905356660682274</v>
      </c>
      <c r="W438" s="43">
        <f t="shared" si="103"/>
        <v>-0.7675268612538888</v>
      </c>
      <c r="Y438" s="43">
        <f t="shared" si="104"/>
        <v>2.8331920103315174</v>
      </c>
      <c r="Z438" s="43">
        <f t="shared" si="104"/>
        <v>-6.6432169223520354</v>
      </c>
    </row>
    <row r="439" spans="6:26" x14ac:dyDescent="0.35">
      <c r="H439" s="44">
        <v>5975</v>
      </c>
      <c r="I439" s="44">
        <v>6650</v>
      </c>
      <c r="J439" s="45">
        <v>7178.59</v>
      </c>
      <c r="K439" s="45">
        <v>7278.2</v>
      </c>
      <c r="L439" s="37">
        <f t="shared" si="105"/>
        <v>-2.0491803278688523E-2</v>
      </c>
      <c r="M439" s="37">
        <f t="shared" si="105"/>
        <v>-1.4814814814814815E-2</v>
      </c>
      <c r="N439" s="37">
        <f t="shared" si="105"/>
        <v>2.6649868496586957E-3</v>
      </c>
      <c r="O439" s="37">
        <f t="shared" si="105"/>
        <v>-5.4250536356058188E-3</v>
      </c>
      <c r="P439">
        <v>-0.32255422765853731</v>
      </c>
      <c r="Q439">
        <v>0.74869564136769018</v>
      </c>
      <c r="R439" s="42">
        <v>-7.8453918585650682E-3</v>
      </c>
      <c r="S439" s="42">
        <v>9.0917481400968111E-3</v>
      </c>
      <c r="T439" s="43">
        <f t="shared" si="94"/>
        <v>-0.32257513552467082</v>
      </c>
      <c r="U439" s="43">
        <f t="shared" si="94"/>
        <v>0.74864631814638871</v>
      </c>
      <c r="V439" s="43">
        <f t="shared" si="103"/>
        <v>0.30208333224598227</v>
      </c>
      <c r="W439" s="43">
        <f t="shared" si="103"/>
        <v>-0.76346113296120355</v>
      </c>
      <c r="Y439" s="43"/>
      <c r="Z439" s="43"/>
    </row>
    <row r="440" spans="6:26" x14ac:dyDescent="0.35">
      <c r="H440" s="44">
        <v>6100</v>
      </c>
      <c r="I440" s="44">
        <v>6750</v>
      </c>
      <c r="J440" s="45">
        <v>7159.51</v>
      </c>
      <c r="K440" s="45">
        <v>7317.9</v>
      </c>
      <c r="L440" s="37">
        <f t="shared" si="105"/>
        <v>-4.0816326530612249E-3</v>
      </c>
      <c r="M440" s="37">
        <f t="shared" si="105"/>
        <v>3.7174721189591076E-3</v>
      </c>
      <c r="N440" s="37">
        <f t="shared" si="105"/>
        <v>3.8460028490987612E-3</v>
      </c>
      <c r="O440" s="37">
        <f t="shared" si="105"/>
        <v>8.7449651662562886E-3</v>
      </c>
      <c r="P440">
        <v>-0.32255422765853731</v>
      </c>
      <c r="Q440">
        <v>0.74869564136769018</v>
      </c>
      <c r="R440" s="42">
        <v>-7.8453918585650682E-3</v>
      </c>
      <c r="S440" s="42">
        <v>9.0917481400968111E-3</v>
      </c>
      <c r="T440" s="43">
        <f t="shared" si="94"/>
        <v>-0.32258440105797764</v>
      </c>
      <c r="U440" s="43">
        <f t="shared" si="94"/>
        <v>0.7487751483884757</v>
      </c>
      <c r="V440" s="43">
        <f t="shared" si="103"/>
        <v>0.31850276840491643</v>
      </c>
      <c r="W440" s="43">
        <f t="shared" si="103"/>
        <v>-0.74505767626951658</v>
      </c>
      <c r="Y440" s="43"/>
      <c r="Z440" s="43"/>
    </row>
    <row r="441" spans="6:26" x14ac:dyDescent="0.35">
      <c r="H441" s="44">
        <v>6125</v>
      </c>
      <c r="I441" s="44">
        <v>6725</v>
      </c>
      <c r="J441" s="45">
        <v>7132.08</v>
      </c>
      <c r="K441" s="45">
        <v>7254.46</v>
      </c>
      <c r="L441" s="37">
        <f t="shared" si="105"/>
        <v>1.6597510373443983E-2</v>
      </c>
      <c r="M441" s="37">
        <f t="shared" si="105"/>
        <v>4.2635658914728682E-2</v>
      </c>
      <c r="N441" s="37">
        <f t="shared" si="105"/>
        <v>-4.2185872918214321E-4</v>
      </c>
      <c r="O441" s="37">
        <f t="shared" si="105"/>
        <v>1.6237038673423197E-3</v>
      </c>
      <c r="P441">
        <v>-0.32255422765853731</v>
      </c>
      <c r="Q441">
        <v>0.74869564136769018</v>
      </c>
      <c r="R441" s="42">
        <v>-7.8453918585650682E-3</v>
      </c>
      <c r="S441" s="42">
        <v>9.0917481400968111E-3</v>
      </c>
      <c r="T441" s="43">
        <f t="shared" si="94"/>
        <v>-0.32255091801149793</v>
      </c>
      <c r="U441" s="43">
        <f t="shared" si="94"/>
        <v>0.74871040367430619</v>
      </c>
      <c r="V441" s="43">
        <f t="shared" si="103"/>
        <v>0.33914842838494191</v>
      </c>
      <c r="W441" s="43">
        <f t="shared" si="103"/>
        <v>-0.70607474475957754</v>
      </c>
      <c r="Y441" s="43"/>
      <c r="Z441" s="43"/>
    </row>
    <row r="442" spans="6:26" x14ac:dyDescent="0.35">
      <c r="H442" s="44">
        <v>6025</v>
      </c>
      <c r="I442" s="44">
        <v>6450</v>
      </c>
      <c r="J442" s="45">
        <v>7135.09</v>
      </c>
      <c r="K442" s="45">
        <v>7242.7</v>
      </c>
      <c r="L442" s="37">
        <f t="shared" si="105"/>
        <v>-1.6326530612244899E-2</v>
      </c>
      <c r="M442" s="37">
        <f t="shared" si="105"/>
        <v>4.4534412955465584E-2</v>
      </c>
      <c r="N442" s="37">
        <f t="shared" si="105"/>
        <v>-5.4639553182265869E-3</v>
      </c>
      <c r="O442" s="37">
        <f t="shared" si="105"/>
        <v>1.4712267320790228E-3</v>
      </c>
      <c r="P442">
        <v>-0.32255422765853731</v>
      </c>
      <c r="Q442">
        <v>0.74869564136769018</v>
      </c>
      <c r="R442" s="42">
        <v>-7.8453918585650682E-3</v>
      </c>
      <c r="S442" s="42">
        <v>9.0917481400968111E-3</v>
      </c>
      <c r="T442" s="43">
        <f t="shared" si="94"/>
        <v>-0.3225113607879681</v>
      </c>
      <c r="U442" s="43">
        <f t="shared" si="94"/>
        <v>0.74870901739059526</v>
      </c>
      <c r="V442" s="43">
        <f t="shared" si="103"/>
        <v>0.30618483017572318</v>
      </c>
      <c r="W442" s="43">
        <f t="shared" si="103"/>
        <v>-0.70417460443512969</v>
      </c>
      <c r="Y442" s="43"/>
      <c r="Z442" s="43"/>
    </row>
    <row r="443" spans="6:26" x14ac:dyDescent="0.35">
      <c r="H443" s="44">
        <v>6125</v>
      </c>
      <c r="I443" s="44">
        <v>6175</v>
      </c>
      <c r="J443" s="45">
        <v>7174.29</v>
      </c>
      <c r="K443" s="45">
        <v>7232.06</v>
      </c>
      <c r="L443" s="37">
        <f t="shared" si="105"/>
        <v>-4.0650406504065045E-3</v>
      </c>
      <c r="M443" s="37">
        <f t="shared" si="105"/>
        <v>-4.0322580645161289E-3</v>
      </c>
      <c r="N443" s="37">
        <f t="shared" si="105"/>
        <v>-2.8381963970750832E-3</v>
      </c>
      <c r="O443" s="37">
        <f t="shared" si="105"/>
        <v>6.3032576571362036E-3</v>
      </c>
      <c r="P443">
        <v>-0.32255422765853731</v>
      </c>
      <c r="Q443">
        <v>0.74869564136769018</v>
      </c>
      <c r="R443" s="42">
        <v>-7.8453918585650682E-3</v>
      </c>
      <c r="S443" s="42">
        <v>9.0917481400968111E-3</v>
      </c>
      <c r="T443" s="43">
        <f t="shared" si="94"/>
        <v>-0.32253196089563069</v>
      </c>
      <c r="U443" s="43">
        <f t="shared" si="94"/>
        <v>0.74875294899877098</v>
      </c>
      <c r="V443" s="43">
        <f t="shared" si="103"/>
        <v>0.31846692024522416</v>
      </c>
      <c r="W443" s="43">
        <f t="shared" si="103"/>
        <v>-0.75278520706328711</v>
      </c>
      <c r="Y443" s="43"/>
      <c r="Z443" s="43"/>
    </row>
    <row r="444" spans="6:26" x14ac:dyDescent="0.35">
      <c r="H444" s="44">
        <v>6150</v>
      </c>
      <c r="I444" s="44">
        <v>6200</v>
      </c>
      <c r="J444" s="45">
        <v>7194.71</v>
      </c>
      <c r="K444" s="45">
        <v>7186.76</v>
      </c>
      <c r="L444" s="37">
        <f t="shared" si="105"/>
        <v>0</v>
      </c>
      <c r="M444" s="37">
        <f t="shared" si="105"/>
        <v>1.2244897959183673E-2</v>
      </c>
      <c r="N444" s="37">
        <f t="shared" si="105"/>
        <v>4.3834484337547351E-3</v>
      </c>
      <c r="O444" s="37">
        <f t="shared" si="105"/>
        <v>-6.4135266101213746E-3</v>
      </c>
      <c r="P444">
        <v>-0.32255422765853731</v>
      </c>
      <c r="Q444">
        <v>0.74869564136769018</v>
      </c>
      <c r="R444" s="42">
        <v>-7.8453918585650682E-3</v>
      </c>
      <c r="S444" s="42">
        <v>9.0917481400968111E-3</v>
      </c>
      <c r="T444" s="43">
        <f t="shared" ref="T444:U506" si="108">P444+(R444*N444)</f>
        <v>-0.32258861752919193</v>
      </c>
      <c r="U444" s="43">
        <f t="shared" si="108"/>
        <v>0.74863733119906117</v>
      </c>
      <c r="V444" s="43">
        <f t="shared" si="103"/>
        <v>0.32258861752919193</v>
      </c>
      <c r="W444" s="43">
        <f t="shared" si="103"/>
        <v>-0.73639243323987746</v>
      </c>
      <c r="Y444" s="43"/>
      <c r="Z444" s="43"/>
    </row>
    <row r="445" spans="6:26" x14ac:dyDescent="0.35">
      <c r="H445" s="44">
        <v>6150</v>
      </c>
      <c r="I445" s="44">
        <v>6125</v>
      </c>
      <c r="J445" s="45">
        <v>7163.31</v>
      </c>
      <c r="K445" s="45">
        <v>7233.15</v>
      </c>
      <c r="L445" s="37">
        <f t="shared" si="105"/>
        <v>-1.6E-2</v>
      </c>
      <c r="M445" s="37">
        <f t="shared" si="105"/>
        <v>-8.0971659919028341E-3</v>
      </c>
      <c r="N445" s="37">
        <f t="shared" si="105"/>
        <v>7.8012228715817035E-3</v>
      </c>
      <c r="O445" s="37">
        <f t="shared" si="105"/>
        <v>1.7007931503661039E-4</v>
      </c>
      <c r="P445">
        <v>-0.32255422765853731</v>
      </c>
      <c r="Q445">
        <v>0.74869564136769018</v>
      </c>
      <c r="R445" s="42">
        <v>-7.8453918585650682E-3</v>
      </c>
      <c r="S445" s="42">
        <v>9.0917481400968111E-3</v>
      </c>
      <c r="T445" s="43">
        <f t="shared" si="108"/>
        <v>-0.32261543130894088</v>
      </c>
      <c r="U445" s="43">
        <f t="shared" si="108"/>
        <v>0.74869718768598637</v>
      </c>
      <c r="V445" s="43">
        <f t="shared" si="103"/>
        <v>0.30661543130894087</v>
      </c>
      <c r="W445" s="43">
        <f t="shared" si="103"/>
        <v>-0.75679435367788916</v>
      </c>
      <c r="Y445" s="43"/>
      <c r="Z445" s="43"/>
    </row>
    <row r="446" spans="6:26" x14ac:dyDescent="0.35">
      <c r="H446" s="44">
        <v>6250</v>
      </c>
      <c r="I446" s="44">
        <v>6175</v>
      </c>
      <c r="J446" s="45">
        <v>7107.86</v>
      </c>
      <c r="K446" s="45">
        <v>7231.92</v>
      </c>
      <c r="L446" s="37">
        <f t="shared" si="105"/>
        <v>8.0645161290322578E-3</v>
      </c>
      <c r="M446" s="37">
        <f t="shared" si="105"/>
        <v>3.7815126050420166E-2</v>
      </c>
      <c r="N446" s="37">
        <f t="shared" si="105"/>
        <v>-9.0025277346729923E-3</v>
      </c>
      <c r="O446" s="37">
        <f t="shared" si="105"/>
        <v>7.6325667327096511E-3</v>
      </c>
      <c r="P446">
        <v>-0.32255422765853731</v>
      </c>
      <c r="Q446">
        <v>0.74869564136769018</v>
      </c>
      <c r="R446" s="42">
        <v>-7.8453918585650682E-3</v>
      </c>
      <c r="S446" s="42">
        <v>9.0917481400968111E-3</v>
      </c>
      <c r="T446" s="43">
        <f t="shared" si="108"/>
        <v>-0.32248359930074122</v>
      </c>
      <c r="U446" s="43">
        <f t="shared" si="108"/>
        <v>0.74876503474208644</v>
      </c>
      <c r="V446" s="43">
        <f t="shared" si="103"/>
        <v>0.33054811542977347</v>
      </c>
      <c r="W446" s="43">
        <f t="shared" si="103"/>
        <v>-0.7109499086916663</v>
      </c>
      <c r="Y446" s="43"/>
      <c r="Z446" s="43"/>
    </row>
    <row r="447" spans="6:26" x14ac:dyDescent="0.35">
      <c r="H447" s="44">
        <v>6200</v>
      </c>
      <c r="I447" s="44">
        <v>5950</v>
      </c>
      <c r="J447" s="45">
        <v>7172.43</v>
      </c>
      <c r="K447" s="45">
        <v>7177.14</v>
      </c>
      <c r="L447" s="37"/>
      <c r="M447" s="37"/>
      <c r="N447" s="37"/>
      <c r="O447" s="37"/>
      <c r="R447" s="42"/>
      <c r="S447" s="42"/>
      <c r="V447" s="43"/>
      <c r="W447" s="43"/>
      <c r="Y447" s="43"/>
      <c r="Z447" s="43"/>
    </row>
    <row r="448" spans="6:26" x14ac:dyDescent="0.35">
      <c r="I448" s="46"/>
      <c r="J448" s="49"/>
      <c r="K448" s="48"/>
      <c r="L448" s="37"/>
      <c r="M448" s="37"/>
      <c r="N448" s="37"/>
      <c r="O448" s="37"/>
      <c r="P448">
        <f>SLOPE(L450:L458,N450:N458)</f>
        <v>-1.4454448187341731</v>
      </c>
      <c r="Q448">
        <f t="shared" ref="Q448" si="109">SLOPE(M450:M458,O450:O458)</f>
        <v>0.72542105880341212</v>
      </c>
      <c r="R448" s="42">
        <f t="shared" ref="R448:S460" si="110">INTERCEPT(L450:L458,N450:N458)</f>
        <v>-4.4899071932276036E-3</v>
      </c>
      <c r="S448" s="42">
        <f t="shared" si="110"/>
        <v>-2.7188616367425384E-3</v>
      </c>
      <c r="V448" s="43"/>
      <c r="W448" s="43"/>
      <c r="Y448" s="43"/>
      <c r="Z448" s="43"/>
    </row>
    <row r="449" spans="6:26" x14ac:dyDescent="0.35">
      <c r="F449" t="s">
        <v>74</v>
      </c>
      <c r="J449" s="49"/>
      <c r="K449" s="48"/>
      <c r="L449" s="37"/>
      <c r="M449" s="37"/>
      <c r="N449" s="37"/>
      <c r="O449" s="37"/>
      <c r="R449" s="42"/>
      <c r="S449" s="42"/>
      <c r="V449" s="43"/>
      <c r="W449" s="43"/>
      <c r="Y449" s="43"/>
      <c r="Z449" s="43"/>
    </row>
    <row r="450" spans="6:26" x14ac:dyDescent="0.35">
      <c r="H450" s="44">
        <v>6400</v>
      </c>
      <c r="I450" s="44">
        <v>6300</v>
      </c>
      <c r="J450" s="45">
        <v>7153.1</v>
      </c>
      <c r="K450" s="45">
        <v>7305.6</v>
      </c>
      <c r="L450" s="37">
        <f t="shared" si="105"/>
        <v>1.9920318725099601E-2</v>
      </c>
      <c r="M450" s="37">
        <f t="shared" si="105"/>
        <v>2.0242914979757085E-2</v>
      </c>
      <c r="N450" s="37">
        <f t="shared" si="105"/>
        <v>-3.5508365849003468E-3</v>
      </c>
      <c r="O450" s="37">
        <f t="shared" si="105"/>
        <v>3.7646670880163427E-3</v>
      </c>
      <c r="P450">
        <v>-1.4454448187341731</v>
      </c>
      <c r="Q450">
        <v>0.72542105880341212</v>
      </c>
      <c r="R450" s="42">
        <v>-4.4899071932276036E-3</v>
      </c>
      <c r="S450" s="42">
        <v>-2.7188616367425384E-3</v>
      </c>
      <c r="T450" s="43">
        <f t="shared" si="108"/>
        <v>-1.4454288758074485</v>
      </c>
      <c r="U450" s="43">
        <f t="shared" si="108"/>
        <v>0.72541082319449146</v>
      </c>
      <c r="V450" s="43">
        <f t="shared" si="103"/>
        <v>1.4653491945325481</v>
      </c>
      <c r="W450" s="43">
        <f t="shared" si="103"/>
        <v>-0.70516790821473441</v>
      </c>
      <c r="Y450" s="43">
        <f t="shared" ref="Y450:Z450" si="111">SUM(V450:V458)</f>
        <v>12.97231433699112</v>
      </c>
      <c r="Z450" s="43">
        <f t="shared" si="111"/>
        <v>-6.5402460500834394</v>
      </c>
    </row>
    <row r="451" spans="6:26" x14ac:dyDescent="0.35">
      <c r="H451" s="44">
        <v>6275</v>
      </c>
      <c r="I451" s="44">
        <v>6175</v>
      </c>
      <c r="J451" s="45">
        <v>7178.59</v>
      </c>
      <c r="K451" s="45">
        <v>7278.2</v>
      </c>
      <c r="L451" s="37">
        <f t="shared" si="105"/>
        <v>8.0321285140562242E-3</v>
      </c>
      <c r="M451" s="37">
        <f t="shared" si="105"/>
        <v>-8.0321285140562242E-3</v>
      </c>
      <c r="N451" s="37">
        <f t="shared" si="105"/>
        <v>2.6649868496586957E-3</v>
      </c>
      <c r="O451" s="37">
        <f t="shared" si="105"/>
        <v>-5.4250536356058188E-3</v>
      </c>
      <c r="P451">
        <v>-1.4454448187341731</v>
      </c>
      <c r="Q451">
        <v>0.72542105880341212</v>
      </c>
      <c r="R451" s="42">
        <v>-4.4899071932276036E-3</v>
      </c>
      <c r="S451" s="42">
        <v>-2.7188616367425384E-3</v>
      </c>
      <c r="T451" s="43">
        <f t="shared" si="108"/>
        <v>-1.4454567842777992</v>
      </c>
      <c r="U451" s="43">
        <f t="shared" si="108"/>
        <v>0.72543580877361924</v>
      </c>
      <c r="V451" s="43">
        <f t="shared" si="103"/>
        <v>1.4534889127918555</v>
      </c>
      <c r="W451" s="43">
        <f t="shared" si="103"/>
        <v>-0.73346793728767545</v>
      </c>
      <c r="Y451" s="43"/>
      <c r="Z451" s="43"/>
    </row>
    <row r="452" spans="6:26" x14ac:dyDescent="0.35">
      <c r="H452" s="44">
        <v>6225</v>
      </c>
      <c r="I452" s="44">
        <v>6225</v>
      </c>
      <c r="J452" s="45">
        <v>7159.51</v>
      </c>
      <c r="K452" s="45">
        <v>7317.9</v>
      </c>
      <c r="L452" s="37">
        <f t="shared" si="105"/>
        <v>-4.230769230769231E-2</v>
      </c>
      <c r="M452" s="37">
        <f t="shared" si="105"/>
        <v>4.0322580645161289E-3</v>
      </c>
      <c r="N452" s="37">
        <f t="shared" si="105"/>
        <v>3.8460028490987612E-3</v>
      </c>
      <c r="O452" s="37">
        <f t="shared" si="105"/>
        <v>8.7449651662562886E-3</v>
      </c>
      <c r="P452">
        <v>-1.4454448187341731</v>
      </c>
      <c r="Q452">
        <v>0.72542105880341212</v>
      </c>
      <c r="R452" s="42">
        <v>-4.4899071932276036E-3</v>
      </c>
      <c r="S452" s="42">
        <v>-2.7188616367425384E-3</v>
      </c>
      <c r="T452" s="43">
        <f t="shared" si="108"/>
        <v>-1.4454620869300303</v>
      </c>
      <c r="U452" s="43">
        <f t="shared" si="108"/>
        <v>0.72539728245310697</v>
      </c>
      <c r="V452" s="43">
        <f t="shared" si="103"/>
        <v>1.4031543946223379</v>
      </c>
      <c r="W452" s="43">
        <f t="shared" si="103"/>
        <v>-0.72136502438859085</v>
      </c>
      <c r="Y452" s="43"/>
      <c r="Z452" s="43"/>
    </row>
    <row r="453" spans="6:26" x14ac:dyDescent="0.35">
      <c r="H453" s="44">
        <v>6500</v>
      </c>
      <c r="I453" s="44">
        <v>6200</v>
      </c>
      <c r="J453" s="45">
        <v>7132.08</v>
      </c>
      <c r="K453" s="45">
        <v>7254.46</v>
      </c>
      <c r="L453" s="37">
        <f t="shared" si="105"/>
        <v>-1.8867924528301886E-2</v>
      </c>
      <c r="M453" s="37">
        <f t="shared" si="105"/>
        <v>-4.0160642570281121E-3</v>
      </c>
      <c r="N453" s="37">
        <f t="shared" si="105"/>
        <v>-4.2185872918214321E-4</v>
      </c>
      <c r="O453" s="37">
        <f t="shared" si="105"/>
        <v>1.6237038673423197E-3</v>
      </c>
      <c r="P453">
        <v>-1.4454448187341731</v>
      </c>
      <c r="Q453">
        <v>0.72542105880341212</v>
      </c>
      <c r="R453" s="42">
        <v>-4.4899071932276036E-3</v>
      </c>
      <c r="S453" s="42">
        <v>-2.7188616367425384E-3</v>
      </c>
      <c r="T453" s="43">
        <f t="shared" si="108"/>
        <v>-1.4454429246276304</v>
      </c>
      <c r="U453" s="43">
        <f t="shared" si="108"/>
        <v>0.72541664417725782</v>
      </c>
      <c r="V453" s="43">
        <f t="shared" si="103"/>
        <v>1.4265750000993285</v>
      </c>
      <c r="W453" s="43">
        <f t="shared" si="103"/>
        <v>-0.72943270843428598</v>
      </c>
      <c r="Y453" s="43"/>
      <c r="Z453" s="43"/>
    </row>
    <row r="454" spans="6:26" x14ac:dyDescent="0.35">
      <c r="H454" s="44">
        <v>6625</v>
      </c>
      <c r="I454" s="44">
        <v>6225</v>
      </c>
      <c r="J454" s="45">
        <v>7135.09</v>
      </c>
      <c r="K454" s="45">
        <v>7242.7</v>
      </c>
      <c r="L454" s="37">
        <f t="shared" si="105"/>
        <v>1.9230769230769232E-2</v>
      </c>
      <c r="M454" s="37">
        <f t="shared" si="105"/>
        <v>0</v>
      </c>
      <c r="N454" s="37">
        <f t="shared" si="105"/>
        <v>-5.4639553182265869E-3</v>
      </c>
      <c r="O454" s="37">
        <f t="shared" si="105"/>
        <v>1.4712267320790228E-3</v>
      </c>
      <c r="P454">
        <v>-1.4454448187341731</v>
      </c>
      <c r="Q454">
        <v>0.72542105880341212</v>
      </c>
      <c r="R454" s="42">
        <v>-4.4899071932276036E-3</v>
      </c>
      <c r="S454" s="42">
        <v>-2.7188616367425384E-3</v>
      </c>
      <c r="T454" s="43">
        <f t="shared" si="108"/>
        <v>-1.4454202860818863</v>
      </c>
      <c r="U454" s="43">
        <f t="shared" si="108"/>
        <v>0.72541705874149132</v>
      </c>
      <c r="V454" s="43">
        <f t="shared" si="103"/>
        <v>1.4646510553126555</v>
      </c>
      <c r="W454" s="43">
        <f t="shared" si="103"/>
        <v>-0.72541705874149132</v>
      </c>
      <c r="Y454" s="43"/>
      <c r="Z454" s="43"/>
    </row>
    <row r="455" spans="6:26" x14ac:dyDescent="0.35">
      <c r="H455" s="44">
        <v>6500</v>
      </c>
      <c r="I455" s="44">
        <v>6225</v>
      </c>
      <c r="J455" s="45">
        <v>7174.29</v>
      </c>
      <c r="K455" s="45">
        <v>7232.06</v>
      </c>
      <c r="L455" s="37">
        <f t="shared" si="105"/>
        <v>-1.1406844106463879E-2</v>
      </c>
      <c r="M455" s="37">
        <f t="shared" si="105"/>
        <v>-4.0000000000000001E-3</v>
      </c>
      <c r="N455" s="37">
        <f t="shared" si="105"/>
        <v>-2.8381963970750832E-3</v>
      </c>
      <c r="O455" s="37">
        <f t="shared" si="105"/>
        <v>6.3032576571362036E-3</v>
      </c>
      <c r="P455">
        <v>-1.4454448187341731</v>
      </c>
      <c r="Q455">
        <v>0.72542105880341212</v>
      </c>
      <c r="R455" s="42">
        <v>-4.4899071932276036E-3</v>
      </c>
      <c r="S455" s="42">
        <v>-2.7188616367425384E-3</v>
      </c>
      <c r="T455" s="43">
        <f t="shared" si="108"/>
        <v>-1.4454320754957541</v>
      </c>
      <c r="U455" s="43">
        <f t="shared" si="108"/>
        <v>0.72540392111798158</v>
      </c>
      <c r="V455" s="43">
        <f t="shared" si="103"/>
        <v>1.4340252313892903</v>
      </c>
      <c r="W455" s="43">
        <f t="shared" si="103"/>
        <v>-0.72940392111798158</v>
      </c>
      <c r="Y455" s="43"/>
      <c r="Z455" s="43"/>
    </row>
    <row r="456" spans="6:26" x14ac:dyDescent="0.35">
      <c r="H456" s="44">
        <v>6575</v>
      </c>
      <c r="I456" s="44">
        <v>6250</v>
      </c>
      <c r="J456" s="45">
        <v>7194.71</v>
      </c>
      <c r="K456" s="45">
        <v>7186.76</v>
      </c>
      <c r="L456" s="37">
        <f t="shared" si="105"/>
        <v>-1.1278195488721804E-2</v>
      </c>
      <c r="M456" s="37">
        <f t="shared" si="105"/>
        <v>-7.9365079365079361E-3</v>
      </c>
      <c r="N456" s="37">
        <f t="shared" si="105"/>
        <v>4.3834484337547351E-3</v>
      </c>
      <c r="O456" s="37">
        <f t="shared" si="105"/>
        <v>-6.4135266101213746E-3</v>
      </c>
      <c r="P456">
        <v>-1.4454448187341731</v>
      </c>
      <c r="Q456">
        <v>0.72542105880341212</v>
      </c>
      <c r="R456" s="42">
        <v>-4.4899071932276036E-3</v>
      </c>
      <c r="S456" s="42">
        <v>-2.7188616367425384E-3</v>
      </c>
      <c r="T456" s="43">
        <f t="shared" si="108"/>
        <v>-1.4454645000108268</v>
      </c>
      <c r="U456" s="43">
        <f t="shared" si="108"/>
        <v>0.72543849629486856</v>
      </c>
      <c r="V456" s="43">
        <f t="shared" si="103"/>
        <v>1.434186304522105</v>
      </c>
      <c r="W456" s="43">
        <f t="shared" si="103"/>
        <v>-0.73337500423137647</v>
      </c>
      <c r="Y456" s="43"/>
      <c r="Z456" s="43"/>
    </row>
    <row r="457" spans="6:26" x14ac:dyDescent="0.35">
      <c r="H457" s="44">
        <v>6650</v>
      </c>
      <c r="I457" s="44">
        <v>6300</v>
      </c>
      <c r="J457" s="45">
        <v>7163.31</v>
      </c>
      <c r="K457" s="45">
        <v>7233.15</v>
      </c>
      <c r="L457" s="37">
        <f t="shared" si="105"/>
        <v>0</v>
      </c>
      <c r="M457" s="37">
        <f t="shared" si="105"/>
        <v>-7.874015748031496E-3</v>
      </c>
      <c r="N457" s="37">
        <f t="shared" si="105"/>
        <v>7.8012228715817035E-3</v>
      </c>
      <c r="O457" s="37">
        <f t="shared" si="105"/>
        <v>1.7007931503661039E-4</v>
      </c>
      <c r="P457">
        <v>-1.4454448187341731</v>
      </c>
      <c r="Q457">
        <v>0.72542105880341212</v>
      </c>
      <c r="R457" s="42">
        <v>-4.4899071932276036E-3</v>
      </c>
      <c r="S457" s="42">
        <v>-2.7188616367425384E-3</v>
      </c>
      <c r="T457" s="43">
        <f t="shared" si="108"/>
        <v>-1.4454798455008602</v>
      </c>
      <c r="U457" s="43">
        <f t="shared" si="108"/>
        <v>0.72542059638128731</v>
      </c>
      <c r="V457" s="43">
        <f t="shared" si="103"/>
        <v>1.4454798455008602</v>
      </c>
      <c r="W457" s="43">
        <f t="shared" si="103"/>
        <v>-0.73329461212931879</v>
      </c>
      <c r="Y457" s="43"/>
      <c r="Z457" s="43"/>
    </row>
    <row r="458" spans="6:26" x14ac:dyDescent="0.35">
      <c r="H458" s="44">
        <v>6650</v>
      </c>
      <c r="I458" s="44">
        <v>6350</v>
      </c>
      <c r="J458" s="45">
        <v>7107.86</v>
      </c>
      <c r="K458" s="45">
        <v>7231.92</v>
      </c>
      <c r="L458" s="37">
        <f t="shared" si="105"/>
        <v>0</v>
      </c>
      <c r="M458" s="37">
        <f t="shared" si="105"/>
        <v>-3.9215686274509803E-3</v>
      </c>
      <c r="N458" s="37">
        <f t="shared" si="105"/>
        <v>-9.0025277346729923E-3</v>
      </c>
      <c r="O458" s="37">
        <f t="shared" si="105"/>
        <v>7.6325667327096511E-3</v>
      </c>
      <c r="P458">
        <v>-1.4454448187341731</v>
      </c>
      <c r="Q458">
        <v>0.72542105880341212</v>
      </c>
      <c r="R458" s="42">
        <v>-4.4899071932276036E-3</v>
      </c>
      <c r="S458" s="42">
        <v>-2.7188616367425384E-3</v>
      </c>
      <c r="T458" s="43">
        <f t="shared" si="108"/>
        <v>-1.4454043982201399</v>
      </c>
      <c r="U458" s="43">
        <f t="shared" si="108"/>
        <v>0.7254003069105327</v>
      </c>
      <c r="V458" s="43">
        <f t="shared" si="103"/>
        <v>1.4454043982201399</v>
      </c>
      <c r="W458" s="43">
        <f t="shared" si="103"/>
        <v>-0.72932187553798367</v>
      </c>
      <c r="Y458" s="43"/>
      <c r="Z458" s="43"/>
    </row>
    <row r="459" spans="6:26" x14ac:dyDescent="0.35">
      <c r="G459" s="46"/>
      <c r="H459" s="44">
        <v>6650</v>
      </c>
      <c r="I459" s="44">
        <v>6375</v>
      </c>
      <c r="J459" s="45">
        <v>7172.43</v>
      </c>
      <c r="K459" s="45">
        <v>7177.14</v>
      </c>
      <c r="L459" s="37"/>
      <c r="M459" s="37"/>
      <c r="N459" s="37"/>
      <c r="O459" s="37"/>
      <c r="R459" s="42"/>
      <c r="S459" s="42"/>
      <c r="V459" s="43"/>
      <c r="W459" s="43"/>
      <c r="Y459" s="43"/>
      <c r="Z459" s="43"/>
    </row>
    <row r="460" spans="6:26" x14ac:dyDescent="0.35">
      <c r="J460" s="49"/>
      <c r="K460" s="48"/>
      <c r="L460" s="37"/>
      <c r="M460" s="37"/>
      <c r="N460" s="37"/>
      <c r="O460" s="37"/>
      <c r="P460">
        <f>SLOPE(L462:L470,N462:N470)</f>
        <v>-2.715938890735563</v>
      </c>
      <c r="Q460">
        <f t="shared" ref="Q460:Q472" si="112">SLOPE(M462:M470,O462:O470)</f>
        <v>-4.3751233633818565</v>
      </c>
      <c r="R460" s="42">
        <f t="shared" si="110"/>
        <v>1.1887332819616273E-2</v>
      </c>
      <c r="S460" s="42">
        <f t="shared" si="110"/>
        <v>1.5686886639859763E-2</v>
      </c>
      <c r="V460" s="43"/>
      <c r="W460" s="43"/>
      <c r="Y460" s="43"/>
      <c r="Z460" s="43"/>
    </row>
    <row r="461" spans="6:26" x14ac:dyDescent="0.35">
      <c r="F461" t="s">
        <v>76</v>
      </c>
      <c r="J461" s="49"/>
      <c r="K461" s="31"/>
      <c r="L461" s="37"/>
      <c r="M461" s="37"/>
      <c r="N461" s="37"/>
      <c r="O461" s="37"/>
      <c r="R461" s="42"/>
      <c r="S461" s="42"/>
      <c r="V461" s="43"/>
      <c r="W461" s="43"/>
      <c r="Y461" s="43"/>
      <c r="Z461" s="43"/>
    </row>
    <row r="462" spans="6:26" x14ac:dyDescent="0.35">
      <c r="H462" s="44">
        <v>8850</v>
      </c>
      <c r="I462" s="44">
        <v>9250</v>
      </c>
      <c r="J462" s="45">
        <v>7153.1</v>
      </c>
      <c r="K462" s="45">
        <v>7305.6</v>
      </c>
      <c r="L462" s="37">
        <f t="shared" si="105"/>
        <v>7.2727272727272724E-2</v>
      </c>
      <c r="M462" s="37">
        <f t="shared" si="105"/>
        <v>-2.6315789473684209E-2</v>
      </c>
      <c r="N462" s="37">
        <f t="shared" si="105"/>
        <v>-3.5508365849003468E-3</v>
      </c>
      <c r="O462" s="37">
        <f t="shared" si="105"/>
        <v>3.7646670880163427E-3</v>
      </c>
      <c r="P462">
        <v>-2.715938890735563</v>
      </c>
      <c r="Q462">
        <v>-4.3751233633818565</v>
      </c>
      <c r="R462" s="42">
        <v>1.1887332819616273E-2</v>
      </c>
      <c r="S462" s="42">
        <v>1.5686886639859763E-2</v>
      </c>
      <c r="T462" s="43">
        <f t="shared" si="108"/>
        <v>-2.715981100711836</v>
      </c>
      <c r="U462" s="43">
        <f t="shared" si="108"/>
        <v>-4.3750643074760101</v>
      </c>
      <c r="V462" s="43">
        <f t="shared" si="103"/>
        <v>2.7887083734391087</v>
      </c>
      <c r="W462" s="43">
        <f t="shared" si="103"/>
        <v>4.348748518002326</v>
      </c>
      <c r="Y462" s="43">
        <f t="shared" ref="Y462:Z474" si="113">SUM(V462:V470)</f>
        <v>24.557478478492751</v>
      </c>
      <c r="Z462" s="43">
        <f t="shared" si="113"/>
        <v>39.438820188585765</v>
      </c>
    </row>
    <row r="463" spans="6:26" x14ac:dyDescent="0.35">
      <c r="H463" s="44">
        <v>8250</v>
      </c>
      <c r="I463" s="44">
        <v>9500</v>
      </c>
      <c r="J463" s="45">
        <v>7178.59</v>
      </c>
      <c r="K463" s="45">
        <v>7278.2</v>
      </c>
      <c r="L463" s="37">
        <f t="shared" si="105"/>
        <v>-9.0090090090090089E-3</v>
      </c>
      <c r="M463" s="37">
        <f t="shared" si="105"/>
        <v>0</v>
      </c>
      <c r="N463" s="37">
        <f t="shared" si="105"/>
        <v>2.6649868496586957E-3</v>
      </c>
      <c r="O463" s="37">
        <f t="shared" si="105"/>
        <v>-5.4250536356058188E-3</v>
      </c>
      <c r="P463">
        <v>-2.715938890735563</v>
      </c>
      <c r="Q463">
        <v>-4.3751233633818565</v>
      </c>
      <c r="R463" s="42">
        <v>1.1887332819616273E-2</v>
      </c>
      <c r="S463" s="42">
        <v>1.5686886639859763E-2</v>
      </c>
      <c r="T463" s="43">
        <f t="shared" si="108"/>
        <v>-2.7159072111499212</v>
      </c>
      <c r="U463" s="43">
        <f t="shared" si="108"/>
        <v>-4.3752084655832535</v>
      </c>
      <c r="V463" s="43">
        <f t="shared" si="103"/>
        <v>2.7068982021409123</v>
      </c>
      <c r="W463" s="43">
        <f t="shared" si="103"/>
        <v>4.3752084655832535</v>
      </c>
      <c r="Y463" s="43"/>
      <c r="Z463" s="43"/>
    </row>
    <row r="464" spans="6:26" x14ac:dyDescent="0.35">
      <c r="H464" s="44">
        <v>8325</v>
      </c>
      <c r="I464" s="44">
        <v>9500</v>
      </c>
      <c r="J464" s="45">
        <v>7159.51</v>
      </c>
      <c r="K464" s="45">
        <v>7317.9</v>
      </c>
      <c r="L464" s="37">
        <f t="shared" si="105"/>
        <v>-5.9701492537313433E-3</v>
      </c>
      <c r="M464" s="37">
        <f t="shared" si="105"/>
        <v>-1.0416666666666666E-2</v>
      </c>
      <c r="N464" s="37">
        <f t="shared" si="105"/>
        <v>3.8460028490987612E-3</v>
      </c>
      <c r="O464" s="37">
        <f t="shared" si="105"/>
        <v>8.7449651662562886E-3</v>
      </c>
      <c r="P464">
        <v>-2.715938890735563</v>
      </c>
      <c r="Q464">
        <v>-4.3751233633818565</v>
      </c>
      <c r="R464" s="42">
        <v>1.1887332819616273E-2</v>
      </c>
      <c r="S464" s="42">
        <v>1.5686886639859763E-2</v>
      </c>
      <c r="T464" s="43">
        <f t="shared" si="108"/>
        <v>-2.7158931720196704</v>
      </c>
      <c r="U464" s="43">
        <f t="shared" si="108"/>
        <v>-4.3749861821046236</v>
      </c>
      <c r="V464" s="43">
        <f t="shared" si="103"/>
        <v>2.7099230227659392</v>
      </c>
      <c r="W464" s="43">
        <f t="shared" si="103"/>
        <v>4.3645695154379567</v>
      </c>
      <c r="Y464" s="43"/>
      <c r="Z464" s="43"/>
    </row>
    <row r="465" spans="6:26" x14ac:dyDescent="0.35">
      <c r="H465" s="44">
        <v>8375</v>
      </c>
      <c r="I465" s="44">
        <v>9600</v>
      </c>
      <c r="J465" s="45">
        <v>7132.08</v>
      </c>
      <c r="K465" s="45">
        <v>7254.46</v>
      </c>
      <c r="L465" s="37">
        <f t="shared" si="105"/>
        <v>2.9940119760479044E-3</v>
      </c>
      <c r="M465" s="37">
        <f t="shared" si="105"/>
        <v>-5.1813471502590676E-3</v>
      </c>
      <c r="N465" s="37">
        <f t="shared" si="105"/>
        <v>-4.2185872918214321E-4</v>
      </c>
      <c r="O465" s="37">
        <f t="shared" si="105"/>
        <v>1.6237038673423197E-3</v>
      </c>
      <c r="P465">
        <v>-2.715938890735563</v>
      </c>
      <c r="Q465">
        <v>-4.3751233633818565</v>
      </c>
      <c r="R465" s="42">
        <v>1.1887332819616273E-2</v>
      </c>
      <c r="S465" s="42">
        <v>1.5686886639859763E-2</v>
      </c>
      <c r="T465" s="43">
        <f t="shared" si="108"/>
        <v>-2.7159439055106795</v>
      </c>
      <c r="U465" s="43">
        <f t="shared" si="108"/>
        <v>-4.3750978925233523</v>
      </c>
      <c r="V465" s="43">
        <f t="shared" si="103"/>
        <v>2.7189379174867274</v>
      </c>
      <c r="W465" s="43">
        <f t="shared" si="103"/>
        <v>4.3699165453730933</v>
      </c>
      <c r="Y465" s="43"/>
      <c r="Z465" s="43"/>
    </row>
    <row r="466" spans="6:26" x14ac:dyDescent="0.35">
      <c r="H466" s="44">
        <v>8350</v>
      </c>
      <c r="I466" s="44">
        <v>9650</v>
      </c>
      <c r="J466" s="45">
        <v>7135.09</v>
      </c>
      <c r="K466" s="45">
        <v>7242.7</v>
      </c>
      <c r="L466" s="37">
        <f t="shared" si="105"/>
        <v>1.2121212121212121E-2</v>
      </c>
      <c r="M466" s="37">
        <f t="shared" si="105"/>
        <v>1.3123359580052493E-2</v>
      </c>
      <c r="N466" s="37">
        <f t="shared" si="105"/>
        <v>-5.4639553182265869E-3</v>
      </c>
      <c r="O466" s="37">
        <f t="shared" si="105"/>
        <v>1.4712267320790228E-3</v>
      </c>
      <c r="P466">
        <v>-2.715938890735563</v>
      </c>
      <c r="Q466">
        <v>-4.3751233633818565</v>
      </c>
      <c r="R466" s="42">
        <v>1.1887332819616273E-2</v>
      </c>
      <c r="S466" s="42">
        <v>1.5686886639859763E-2</v>
      </c>
      <c r="T466" s="43">
        <f t="shared" si="108"/>
        <v>-2.7160038425909425</v>
      </c>
      <c r="U466" s="43">
        <f t="shared" si="108"/>
        <v>-4.3751002844148887</v>
      </c>
      <c r="V466" s="43">
        <f t="shared" si="103"/>
        <v>2.7281250547121547</v>
      </c>
      <c r="W466" s="43">
        <f t="shared" si="103"/>
        <v>4.3882236439949409</v>
      </c>
      <c r="Y466" s="43"/>
      <c r="Z466" s="43"/>
    </row>
    <row r="467" spans="6:26" x14ac:dyDescent="0.35">
      <c r="H467" s="44">
        <v>8250</v>
      </c>
      <c r="I467" s="44">
        <v>9525</v>
      </c>
      <c r="J467" s="45">
        <v>7174.29</v>
      </c>
      <c r="K467" s="45">
        <v>7232.06</v>
      </c>
      <c r="L467" s="37">
        <f t="shared" si="105"/>
        <v>3.7735849056603772E-2</v>
      </c>
      <c r="M467" s="37">
        <f t="shared" si="105"/>
        <v>-1.5503875968992248E-2</v>
      </c>
      <c r="N467" s="37">
        <f t="shared" si="105"/>
        <v>-2.8381963970750832E-3</v>
      </c>
      <c r="O467" s="37">
        <f t="shared" si="105"/>
        <v>6.3032576571362036E-3</v>
      </c>
      <c r="P467">
        <v>-2.715938890735563</v>
      </c>
      <c r="Q467">
        <v>-4.3751233633818565</v>
      </c>
      <c r="R467" s="42">
        <v>1.1887332819616273E-2</v>
      </c>
      <c r="S467" s="42">
        <v>1.5686886639859763E-2</v>
      </c>
      <c r="T467" s="43">
        <f t="shared" si="108"/>
        <v>-2.7159726293207425</v>
      </c>
      <c r="U467" s="43">
        <f t="shared" si="108"/>
        <v>-4.3750244848935269</v>
      </c>
      <c r="V467" s="43">
        <f t="shared" si="103"/>
        <v>2.7537084783773462</v>
      </c>
      <c r="W467" s="43">
        <f t="shared" si="103"/>
        <v>4.3595206089245346</v>
      </c>
      <c r="Y467" s="43"/>
      <c r="Z467" s="43"/>
    </row>
    <row r="468" spans="6:26" x14ac:dyDescent="0.35">
      <c r="H468" s="44">
        <v>7950</v>
      </c>
      <c r="I468" s="44">
        <v>9675</v>
      </c>
      <c r="J468" s="45">
        <v>7194.71</v>
      </c>
      <c r="K468" s="45">
        <v>7186.76</v>
      </c>
      <c r="L468" s="37">
        <f t="shared" si="105"/>
        <v>-1.5479876160990712E-2</v>
      </c>
      <c r="M468" s="37">
        <f t="shared" si="105"/>
        <v>8.7078651685393263E-2</v>
      </c>
      <c r="N468" s="37">
        <f t="shared" si="105"/>
        <v>4.3834484337547351E-3</v>
      </c>
      <c r="O468" s="37">
        <f t="shared" si="105"/>
        <v>-6.4135266101213746E-3</v>
      </c>
      <c r="P468">
        <v>-2.715938890735563</v>
      </c>
      <c r="Q468">
        <v>-4.3751233633818565</v>
      </c>
      <c r="R468" s="42">
        <v>1.1887332819616273E-2</v>
      </c>
      <c r="S468" s="42">
        <v>1.5686886639859763E-2</v>
      </c>
      <c r="T468" s="43">
        <f t="shared" si="108"/>
        <v>-2.7158867832251334</v>
      </c>
      <c r="U468" s="43">
        <f t="shared" si="108"/>
        <v>-4.3752239716467516</v>
      </c>
      <c r="V468" s="43">
        <f t="shared" si="103"/>
        <v>2.7004069070641425</v>
      </c>
      <c r="W468" s="43">
        <f t="shared" si="103"/>
        <v>4.4623026233321452</v>
      </c>
      <c r="Y468" s="43"/>
      <c r="Z468" s="43"/>
    </row>
    <row r="469" spans="6:26" x14ac:dyDescent="0.35">
      <c r="H469" s="44">
        <v>8075</v>
      </c>
      <c r="I469" s="44">
        <v>8900</v>
      </c>
      <c r="J469" s="45">
        <v>7163.31</v>
      </c>
      <c r="K469" s="45">
        <v>7233.15</v>
      </c>
      <c r="L469" s="37">
        <f t="shared" si="105"/>
        <v>3.105590062111801E-3</v>
      </c>
      <c r="M469" s="37">
        <f t="shared" si="105"/>
        <v>2.5936599423631124E-2</v>
      </c>
      <c r="N469" s="37">
        <f t="shared" si="105"/>
        <v>7.8012228715817035E-3</v>
      </c>
      <c r="O469" s="37">
        <f t="shared" si="105"/>
        <v>1.7007931503661039E-4</v>
      </c>
      <c r="P469">
        <v>-2.715938890735563</v>
      </c>
      <c r="Q469">
        <v>-4.3751233633818565</v>
      </c>
      <c r="R469" s="42">
        <v>1.1887332819616273E-2</v>
      </c>
      <c r="S469" s="42">
        <v>1.5686886639859763E-2</v>
      </c>
      <c r="T469" s="43">
        <f t="shared" si="108"/>
        <v>-2.7158461550028887</v>
      </c>
      <c r="U469" s="43">
        <f t="shared" si="108"/>
        <v>-4.3751206953669213</v>
      </c>
      <c r="V469" s="43">
        <f t="shared" si="103"/>
        <v>2.7189517450650005</v>
      </c>
      <c r="W469" s="43">
        <f t="shared" si="103"/>
        <v>4.4010572947905526</v>
      </c>
      <c r="Y469" s="43"/>
      <c r="Z469" s="43"/>
    </row>
    <row r="470" spans="6:26" x14ac:dyDescent="0.35">
      <c r="H470" s="44">
        <v>8050</v>
      </c>
      <c r="I470" s="44">
        <v>8675</v>
      </c>
      <c r="J470" s="45">
        <v>7107.86</v>
      </c>
      <c r="K470" s="45">
        <v>7231.92</v>
      </c>
      <c r="L470" s="37">
        <f t="shared" si="105"/>
        <v>1.5772870662460567E-2</v>
      </c>
      <c r="M470" s="37">
        <f t="shared" si="105"/>
        <v>-5.7306590257879654E-3</v>
      </c>
      <c r="N470" s="37">
        <f t="shared" si="105"/>
        <v>-9.0025277346729923E-3</v>
      </c>
      <c r="O470" s="37">
        <f t="shared" si="105"/>
        <v>7.6325667327096511E-3</v>
      </c>
      <c r="P470">
        <v>-2.715938890735563</v>
      </c>
      <c r="Q470">
        <v>-4.3751233633818565</v>
      </c>
      <c r="R470" s="42">
        <v>1.1887332819616273E-2</v>
      </c>
      <c r="S470" s="42">
        <v>1.5686886639859763E-2</v>
      </c>
      <c r="T470" s="43">
        <f t="shared" si="108"/>
        <v>-2.7160459067789628</v>
      </c>
      <c r="U470" s="43">
        <f t="shared" si="108"/>
        <v>-4.3750036321727492</v>
      </c>
      <c r="V470" s="43">
        <f t="shared" si="103"/>
        <v>2.7318187774414233</v>
      </c>
      <c r="W470" s="43">
        <f t="shared" si="103"/>
        <v>4.3692729731469608</v>
      </c>
      <c r="Y470" s="43"/>
      <c r="Z470" s="43"/>
    </row>
    <row r="471" spans="6:26" x14ac:dyDescent="0.35">
      <c r="H471" s="44">
        <v>7925</v>
      </c>
      <c r="I471" s="44">
        <v>8725</v>
      </c>
      <c r="J471" s="45">
        <v>7172.43</v>
      </c>
      <c r="K471" s="45">
        <v>7177.14</v>
      </c>
      <c r="L471" s="37"/>
      <c r="M471" s="37"/>
      <c r="N471" s="37"/>
      <c r="O471" s="37"/>
      <c r="R471" s="42"/>
      <c r="S471" s="42"/>
      <c r="V471" s="43"/>
      <c r="W471" s="43"/>
      <c r="Y471" s="43"/>
      <c r="Z471" s="43"/>
    </row>
    <row r="472" spans="6:26" x14ac:dyDescent="0.35">
      <c r="H472" s="46"/>
      <c r="J472" s="49"/>
      <c r="K472" s="48"/>
      <c r="L472" s="37"/>
      <c r="M472" s="37"/>
      <c r="N472" s="37"/>
      <c r="O472" s="37"/>
      <c r="P472">
        <f>SLOPE(L474:L482,N474:N482)</f>
        <v>0.14465285836172034</v>
      </c>
      <c r="Q472">
        <f t="shared" si="112"/>
        <v>0.51247688162488547</v>
      </c>
      <c r="R472" s="42">
        <f t="shared" ref="R472:S472" si="114">INTERCEPT(L474:L482,N474:N482)</f>
        <v>3.1106252108658384E-3</v>
      </c>
      <c r="S472" s="42">
        <f t="shared" si="114"/>
        <v>4.5210518472658034E-3</v>
      </c>
      <c r="V472" s="43"/>
      <c r="W472" s="43"/>
      <c r="Y472" s="43"/>
      <c r="Z472" s="43"/>
    </row>
    <row r="473" spans="6:26" x14ac:dyDescent="0.35">
      <c r="F473" t="s">
        <v>78</v>
      </c>
      <c r="J473" s="49"/>
      <c r="L473" s="37"/>
      <c r="M473" s="37"/>
      <c r="N473" s="37"/>
      <c r="O473" s="37"/>
      <c r="R473" s="42"/>
      <c r="S473" s="42"/>
      <c r="V473" s="43"/>
      <c r="W473" s="43"/>
      <c r="Y473" s="43"/>
      <c r="Z473" s="43"/>
    </row>
    <row r="474" spans="6:26" x14ac:dyDescent="0.35">
      <c r="H474" s="44">
        <v>9475</v>
      </c>
      <c r="I474" s="44">
        <v>9925</v>
      </c>
      <c r="J474" s="45">
        <v>7153.1</v>
      </c>
      <c r="K474" s="45">
        <v>7305.6</v>
      </c>
      <c r="L474" s="37">
        <f t="shared" si="105"/>
        <v>1.8817204301075269E-2</v>
      </c>
      <c r="M474" s="37">
        <f t="shared" si="105"/>
        <v>3.3854166666666664E-2</v>
      </c>
      <c r="N474" s="37">
        <f t="shared" si="105"/>
        <v>-3.5508365849003468E-3</v>
      </c>
      <c r="O474" s="37">
        <f t="shared" si="105"/>
        <v>3.7646670880163427E-3</v>
      </c>
      <c r="P474">
        <v>0.14465285836172034</v>
      </c>
      <c r="Q474">
        <v>0.51247688162488547</v>
      </c>
      <c r="R474" s="42">
        <v>3.1106252108658384E-3</v>
      </c>
      <c r="S474" s="42">
        <v>4.5210518472658034E-3</v>
      </c>
      <c r="T474" s="43">
        <f t="shared" si="108"/>
        <v>0.14464181303991969</v>
      </c>
      <c r="U474" s="43">
        <f t="shared" si="108"/>
        <v>0.51249390187997812</v>
      </c>
      <c r="V474" s="43">
        <f t="shared" si="103"/>
        <v>-0.12582460873884441</v>
      </c>
      <c r="W474" s="43">
        <f t="shared" si="103"/>
        <v>-0.47863973521331143</v>
      </c>
      <c r="Y474" s="43">
        <f t="shared" si="113"/>
        <v>-1.2742455198886318</v>
      </c>
      <c r="Z474" s="43">
        <f t="shared" si="113"/>
        <v>-4.562524339156842</v>
      </c>
    </row>
    <row r="475" spans="6:26" x14ac:dyDescent="0.35">
      <c r="H475" s="44">
        <v>9300</v>
      </c>
      <c r="I475" s="44">
        <v>9600</v>
      </c>
      <c r="J475" s="45">
        <v>7178.59</v>
      </c>
      <c r="K475" s="45">
        <v>7278.2</v>
      </c>
      <c r="L475" s="37">
        <f t="shared" si="105"/>
        <v>-1.5873015873015872E-2</v>
      </c>
      <c r="M475" s="37">
        <f t="shared" si="105"/>
        <v>-7.7519379844961239E-3</v>
      </c>
      <c r="N475" s="37">
        <f t="shared" si="105"/>
        <v>2.6649868496586957E-3</v>
      </c>
      <c r="O475" s="37">
        <f t="shared" si="105"/>
        <v>-5.4250536356058188E-3</v>
      </c>
      <c r="P475">
        <v>0.14465285836172034</v>
      </c>
      <c r="Q475">
        <v>0.51247688162488547</v>
      </c>
      <c r="R475" s="42">
        <v>3.1106252108658384E-3</v>
      </c>
      <c r="S475" s="42">
        <v>4.5210518472658034E-3</v>
      </c>
      <c r="T475" s="43">
        <f t="shared" si="108"/>
        <v>0.14466114813700151</v>
      </c>
      <c r="U475" s="43">
        <f t="shared" si="108"/>
        <v>0.51245235467612471</v>
      </c>
      <c r="V475" s="43">
        <f t="shared" si="103"/>
        <v>-0.16053416401001738</v>
      </c>
      <c r="W475" s="43">
        <f t="shared" si="103"/>
        <v>-0.52020429266062085</v>
      </c>
      <c r="Y475" s="43"/>
      <c r="Z475" s="43"/>
    </row>
    <row r="476" spans="6:26" x14ac:dyDescent="0.35">
      <c r="H476" s="44">
        <v>9450</v>
      </c>
      <c r="I476" s="44">
        <v>9675</v>
      </c>
      <c r="J476" s="45">
        <v>7159.51</v>
      </c>
      <c r="K476" s="45">
        <v>7317.9</v>
      </c>
      <c r="L476" s="37">
        <f t="shared" si="105"/>
        <v>1.6129032258064516E-2</v>
      </c>
      <c r="M476" s="37">
        <f t="shared" si="105"/>
        <v>2.5906735751295338E-3</v>
      </c>
      <c r="N476" s="37">
        <f t="shared" si="105"/>
        <v>3.8460028490987612E-3</v>
      </c>
      <c r="O476" s="37">
        <f t="shared" si="105"/>
        <v>8.7449651662562886E-3</v>
      </c>
      <c r="P476">
        <v>0.14465285836172034</v>
      </c>
      <c r="Q476">
        <v>0.51247688162488547</v>
      </c>
      <c r="R476" s="42">
        <v>3.1106252108658384E-3</v>
      </c>
      <c r="S476" s="42">
        <v>4.5210518472658034E-3</v>
      </c>
      <c r="T476" s="43">
        <f t="shared" si="108"/>
        <v>0.14466482183514381</v>
      </c>
      <c r="U476" s="43">
        <f t="shared" si="108"/>
        <v>0.51251641806580461</v>
      </c>
      <c r="V476" s="43">
        <f t="shared" si="103"/>
        <v>-0.12853578957707928</v>
      </c>
      <c r="W476" s="43">
        <f t="shared" si="103"/>
        <v>-0.50992574449067507</v>
      </c>
      <c r="Y476" s="43"/>
      <c r="Z476" s="43"/>
    </row>
    <row r="477" spans="6:26" x14ac:dyDescent="0.35">
      <c r="H477" s="44">
        <v>9300</v>
      </c>
      <c r="I477" s="44">
        <v>9650</v>
      </c>
      <c r="J477" s="45">
        <v>7132.08</v>
      </c>
      <c r="K477" s="45">
        <v>7254.46</v>
      </c>
      <c r="L477" s="37">
        <f t="shared" si="105"/>
        <v>-2.6809651474530832E-3</v>
      </c>
      <c r="M477" s="37">
        <f t="shared" si="105"/>
        <v>1.3123359580052493E-2</v>
      </c>
      <c r="N477" s="37">
        <f t="shared" si="105"/>
        <v>-4.2185872918214321E-4</v>
      </c>
      <c r="O477" s="37">
        <f t="shared" si="105"/>
        <v>1.6237038673423197E-3</v>
      </c>
      <c r="P477">
        <v>0.14465285836172034</v>
      </c>
      <c r="Q477">
        <v>0.51247688162488547</v>
      </c>
      <c r="R477" s="42">
        <v>3.1106252108658384E-3</v>
      </c>
      <c r="S477" s="42">
        <v>4.5210518472658034E-3</v>
      </c>
      <c r="T477" s="43">
        <f t="shared" si="108"/>
        <v>0.14465154611732192</v>
      </c>
      <c r="U477" s="43">
        <f t="shared" si="108"/>
        <v>0.51248422247425429</v>
      </c>
      <c r="V477" s="43">
        <f t="shared" si="103"/>
        <v>-0.14733251126477501</v>
      </c>
      <c r="W477" s="43">
        <f t="shared" si="103"/>
        <v>-0.49936086289420178</v>
      </c>
      <c r="Y477" s="43"/>
      <c r="Z477" s="43"/>
    </row>
    <row r="478" spans="6:26" x14ac:dyDescent="0.35">
      <c r="H478" s="44">
        <v>9325</v>
      </c>
      <c r="I478" s="44">
        <v>9525</v>
      </c>
      <c r="J478" s="45">
        <v>7135.09</v>
      </c>
      <c r="K478" s="45">
        <v>7242.7</v>
      </c>
      <c r="L478" s="37">
        <f t="shared" si="105"/>
        <v>2.6881720430107529E-3</v>
      </c>
      <c r="M478" s="37">
        <f t="shared" si="105"/>
        <v>-1.038961038961039E-2</v>
      </c>
      <c r="N478" s="37">
        <f t="shared" si="105"/>
        <v>-5.4639553182265869E-3</v>
      </c>
      <c r="O478" s="37">
        <f t="shared" si="105"/>
        <v>1.4712267320790228E-3</v>
      </c>
      <c r="P478">
        <v>0.14465285836172034</v>
      </c>
      <c r="Q478">
        <v>0.51247688162488547</v>
      </c>
      <c r="R478" s="42">
        <v>3.1106252108658384E-3</v>
      </c>
      <c r="S478" s="42">
        <v>4.5210518472658034E-3</v>
      </c>
      <c r="T478" s="43">
        <f t="shared" si="108"/>
        <v>0.14463586204455642</v>
      </c>
      <c r="U478" s="43">
        <f t="shared" si="108"/>
        <v>0.51248353311722028</v>
      </c>
      <c r="V478" s="43">
        <f t="shared" si="103"/>
        <v>-0.14194769000154567</v>
      </c>
      <c r="W478" s="43">
        <f t="shared" si="103"/>
        <v>-0.52287314350683067</v>
      </c>
      <c r="Y478" s="43"/>
      <c r="Z478" s="43"/>
    </row>
    <row r="479" spans="6:26" x14ac:dyDescent="0.35">
      <c r="H479" s="44">
        <v>9300</v>
      </c>
      <c r="I479" s="44">
        <v>9625</v>
      </c>
      <c r="J479" s="45">
        <v>7174.29</v>
      </c>
      <c r="K479" s="45">
        <v>7232.06</v>
      </c>
      <c r="L479" s="37">
        <f t="shared" si="105"/>
        <v>-5.3475935828877002E-3</v>
      </c>
      <c r="M479" s="37">
        <f t="shared" si="105"/>
        <v>5.2219321148825066E-3</v>
      </c>
      <c r="N479" s="37">
        <f t="shared" si="105"/>
        <v>-2.8381963970750832E-3</v>
      </c>
      <c r="O479" s="37">
        <f t="shared" si="105"/>
        <v>6.3032576571362036E-3</v>
      </c>
      <c r="P479">
        <v>0.14465285836172034</v>
      </c>
      <c r="Q479">
        <v>0.51247688162488547</v>
      </c>
      <c r="R479" s="42">
        <v>3.1106252108658384E-3</v>
      </c>
      <c r="S479" s="42">
        <v>4.5210518472658034E-3</v>
      </c>
      <c r="T479" s="43">
        <f t="shared" si="108"/>
        <v>0.14464402979645422</v>
      </c>
      <c r="U479" s="43">
        <f t="shared" si="108"/>
        <v>0.51250537897956006</v>
      </c>
      <c r="V479" s="43">
        <f t="shared" si="103"/>
        <v>-0.14999162337934191</v>
      </c>
      <c r="W479" s="43">
        <f t="shared" si="103"/>
        <v>-0.50728344686467752</v>
      </c>
      <c r="Y479" s="43"/>
      <c r="Z479" s="43"/>
    </row>
    <row r="480" spans="6:26" x14ac:dyDescent="0.35">
      <c r="H480" s="44">
        <v>9350</v>
      </c>
      <c r="I480" s="44">
        <v>9575</v>
      </c>
      <c r="J480" s="45">
        <v>7194.71</v>
      </c>
      <c r="K480" s="45">
        <v>7186.76</v>
      </c>
      <c r="L480" s="37">
        <f t="shared" si="105"/>
        <v>-1.5789473684210527E-2</v>
      </c>
      <c r="M480" s="37">
        <f t="shared" si="105"/>
        <v>2.617801047120419E-3</v>
      </c>
      <c r="N480" s="37">
        <f t="shared" si="105"/>
        <v>4.3834484337547351E-3</v>
      </c>
      <c r="O480" s="37">
        <f t="shared" si="105"/>
        <v>-6.4135266101213746E-3</v>
      </c>
      <c r="P480">
        <v>0.14465285836172034</v>
      </c>
      <c r="Q480">
        <v>0.51247688162488547</v>
      </c>
      <c r="R480" s="42">
        <v>3.1106252108658384E-3</v>
      </c>
      <c r="S480" s="42">
        <v>4.5210518472658034E-3</v>
      </c>
      <c r="T480" s="43">
        <f t="shared" si="108"/>
        <v>0.1446664936269289</v>
      </c>
      <c r="U480" s="43">
        <f t="shared" si="108"/>
        <v>0.51244788573855726</v>
      </c>
      <c r="V480" s="43">
        <f t="shared" si="103"/>
        <v>-0.16045596731113942</v>
      </c>
      <c r="W480" s="43">
        <f t="shared" si="103"/>
        <v>-0.50983008469143687</v>
      </c>
      <c r="Y480" s="43"/>
      <c r="Z480" s="43"/>
    </row>
    <row r="481" spans="6:26" x14ac:dyDescent="0.35">
      <c r="H481" s="44">
        <v>9500</v>
      </c>
      <c r="I481" s="44">
        <v>9550</v>
      </c>
      <c r="J481" s="45">
        <v>7163.31</v>
      </c>
      <c r="K481" s="45">
        <v>7233.15</v>
      </c>
      <c r="L481" s="37">
        <f t="shared" si="105"/>
        <v>2.4258760107816711E-2</v>
      </c>
      <c r="M481" s="37">
        <f t="shared" si="105"/>
        <v>1.0582010582010581E-2</v>
      </c>
      <c r="N481" s="37">
        <f t="shared" si="105"/>
        <v>7.8012228715817035E-3</v>
      </c>
      <c r="O481" s="37">
        <f t="shared" si="105"/>
        <v>1.7007931503661039E-4</v>
      </c>
      <c r="P481">
        <v>0.14465285836172034</v>
      </c>
      <c r="Q481">
        <v>0.51247688162488547</v>
      </c>
      <c r="R481" s="42">
        <v>3.1106252108658384E-3</v>
      </c>
      <c r="S481" s="42">
        <v>4.5210518472658034E-3</v>
      </c>
      <c r="T481" s="43">
        <f t="shared" si="108"/>
        <v>0.14467712504226027</v>
      </c>
      <c r="U481" s="43">
        <f t="shared" si="108"/>
        <v>0.51247765056228689</v>
      </c>
      <c r="V481" s="43">
        <f t="shared" si="103"/>
        <v>-0.12041836493444355</v>
      </c>
      <c r="W481" s="43">
        <f t="shared" si="103"/>
        <v>-0.50189563998027631</v>
      </c>
      <c r="Y481" s="43"/>
      <c r="Z481" s="43"/>
    </row>
    <row r="482" spans="6:26" x14ac:dyDescent="0.35">
      <c r="H482" s="44">
        <v>9275</v>
      </c>
      <c r="I482" s="44">
        <v>9450</v>
      </c>
      <c r="J482" s="45">
        <v>7107.86</v>
      </c>
      <c r="K482" s="45">
        <v>7231.92</v>
      </c>
      <c r="L482" s="37">
        <f t="shared" si="105"/>
        <v>5.4200542005420054E-3</v>
      </c>
      <c r="M482" s="37">
        <f t="shared" si="105"/>
        <v>0</v>
      </c>
      <c r="N482" s="37">
        <f t="shared" si="105"/>
        <v>-9.0025277346729923E-3</v>
      </c>
      <c r="O482" s="37">
        <f t="shared" si="105"/>
        <v>7.6325667327096511E-3</v>
      </c>
      <c r="P482">
        <v>0.14465285836172034</v>
      </c>
      <c r="Q482">
        <v>0.51247688162488547</v>
      </c>
      <c r="R482" s="42">
        <v>3.1106252108658384E-3</v>
      </c>
      <c r="S482" s="42">
        <v>4.5210518472658034E-3</v>
      </c>
      <c r="T482" s="43">
        <f t="shared" si="108"/>
        <v>0.14462485487198734</v>
      </c>
      <c r="U482" s="43">
        <f t="shared" si="108"/>
        <v>0.51251138885481173</v>
      </c>
      <c r="V482" s="43">
        <f t="shared" si="103"/>
        <v>-0.13920480067144533</v>
      </c>
      <c r="W482" s="43">
        <f t="shared" si="103"/>
        <v>-0.51251138885481173</v>
      </c>
      <c r="Y482" s="43"/>
      <c r="Z482" s="43"/>
    </row>
    <row r="483" spans="6:26" x14ac:dyDescent="0.35">
      <c r="H483" s="44">
        <v>9225</v>
      </c>
      <c r="I483" s="44">
        <v>9450</v>
      </c>
      <c r="J483" s="45">
        <v>7172.43</v>
      </c>
      <c r="K483" s="45">
        <v>7177.14</v>
      </c>
      <c r="L483" s="37"/>
      <c r="M483" s="37"/>
      <c r="N483" s="37"/>
      <c r="O483" s="37"/>
      <c r="R483" s="42"/>
      <c r="S483" s="42"/>
      <c r="V483" s="43"/>
      <c r="W483" s="43"/>
      <c r="Y483" s="43"/>
      <c r="Z483" s="43"/>
    </row>
    <row r="484" spans="6:26" x14ac:dyDescent="0.35">
      <c r="J484" s="47"/>
      <c r="K484" s="48"/>
      <c r="L484" s="37"/>
      <c r="M484" s="37"/>
      <c r="N484" s="37"/>
      <c r="O484" s="37"/>
      <c r="P484">
        <f>SLOPE(L486:L494,N486:N494)</f>
        <v>0.9430092999719214</v>
      </c>
      <c r="Q484">
        <f t="shared" ref="Q484" si="115">SLOPE(M486:M494,O486:O494)</f>
        <v>-0.82772541703850377</v>
      </c>
      <c r="R484" s="42">
        <f t="shared" ref="R484:S484" si="116">INTERCEPT(L486:L494,N486:N494)</f>
        <v>4.4537261841701712E-4</v>
      </c>
      <c r="S484" s="42">
        <f t="shared" si="116"/>
        <v>-2.9742805117337133E-3</v>
      </c>
      <c r="V484" s="43"/>
      <c r="W484" s="43"/>
      <c r="Y484" s="43"/>
      <c r="Z484" s="43"/>
    </row>
    <row r="485" spans="6:26" x14ac:dyDescent="0.35">
      <c r="F485" t="s">
        <v>80</v>
      </c>
      <c r="J485" s="49"/>
      <c r="K485" s="48"/>
      <c r="L485" s="37"/>
      <c r="M485" s="37"/>
      <c r="N485" s="37"/>
      <c r="O485" s="37"/>
      <c r="R485" s="42"/>
      <c r="S485" s="42"/>
      <c r="V485" s="43"/>
      <c r="W485" s="43"/>
      <c r="Y485" s="43"/>
      <c r="Z485" s="43"/>
    </row>
    <row r="486" spans="6:26" x14ac:dyDescent="0.35">
      <c r="H486" s="44">
        <v>95</v>
      </c>
      <c r="I486" s="44">
        <v>93</v>
      </c>
      <c r="J486" s="45">
        <v>7153.1</v>
      </c>
      <c r="K486" s="45">
        <v>7305.6</v>
      </c>
      <c r="L486" s="37">
        <f t="shared" si="105"/>
        <v>3.2608695652173912E-2</v>
      </c>
      <c r="M486" s="37">
        <f t="shared" si="105"/>
        <v>-1.0638297872340425E-2</v>
      </c>
      <c r="N486" s="37">
        <f t="shared" si="105"/>
        <v>-3.5508365849003468E-3</v>
      </c>
      <c r="O486" s="37">
        <f t="shared" si="105"/>
        <v>3.7646670880163427E-3</v>
      </c>
      <c r="P486">
        <v>0.9430092999719214</v>
      </c>
      <c r="Q486">
        <v>-0.82772541703850377</v>
      </c>
      <c r="R486" s="42">
        <v>4.4537261841701712E-4</v>
      </c>
      <c r="S486" s="42">
        <v>-2.9742805117337133E-3</v>
      </c>
      <c r="T486" s="43">
        <f t="shared" si="108"/>
        <v>0.94300771852653398</v>
      </c>
      <c r="U486" s="43">
        <f t="shared" si="108"/>
        <v>-0.82773661421445688</v>
      </c>
      <c r="V486" s="43">
        <f t="shared" si="103"/>
        <v>-0.91039902287436003</v>
      </c>
      <c r="W486" s="43">
        <f t="shared" si="103"/>
        <v>0.81709831634211649</v>
      </c>
      <c r="Y486" s="43">
        <f t="shared" ref="Y486:Z498" si="117">SUM(V486:V494)</f>
        <v>-8.4855087764424333</v>
      </c>
      <c r="Z486" s="43">
        <f t="shared" si="117"/>
        <v>7.4080203701925305</v>
      </c>
    </row>
    <row r="487" spans="6:26" x14ac:dyDescent="0.35">
      <c r="H487" s="44">
        <v>92</v>
      </c>
      <c r="I487" s="44">
        <v>94</v>
      </c>
      <c r="J487" s="45">
        <v>7178.59</v>
      </c>
      <c r="K487" s="45">
        <v>7278.2</v>
      </c>
      <c r="L487" s="37">
        <f t="shared" si="105"/>
        <v>-1.0752688172043012E-2</v>
      </c>
      <c r="M487" s="37">
        <f t="shared" si="105"/>
        <v>-1.0526315789473684E-2</v>
      </c>
      <c r="N487" s="37">
        <f t="shared" si="105"/>
        <v>2.6649868496586957E-3</v>
      </c>
      <c r="O487" s="37">
        <f t="shared" si="105"/>
        <v>-5.4250536356058188E-3</v>
      </c>
      <c r="P487">
        <v>0.9430092999719214</v>
      </c>
      <c r="Q487">
        <v>-0.82772541703850377</v>
      </c>
      <c r="R487" s="42">
        <v>4.4537261841701712E-4</v>
      </c>
      <c r="S487" s="42">
        <v>-2.9742805117337133E-3</v>
      </c>
      <c r="T487" s="43">
        <f t="shared" si="108"/>
        <v>0.94301048688409272</v>
      </c>
      <c r="U487" s="43">
        <f t="shared" si="108"/>
        <v>-0.82770928140720024</v>
      </c>
      <c r="V487" s="43">
        <f t="shared" si="103"/>
        <v>-0.95376317505613573</v>
      </c>
      <c r="W487" s="43">
        <f t="shared" si="103"/>
        <v>0.81718296561772652</v>
      </c>
      <c r="Y487" s="43"/>
      <c r="Z487" s="43"/>
    </row>
    <row r="488" spans="6:26" x14ac:dyDescent="0.35">
      <c r="H488" s="44">
        <v>93</v>
      </c>
      <c r="I488" s="44">
        <v>95</v>
      </c>
      <c r="J488" s="45">
        <v>7159.51</v>
      </c>
      <c r="K488" s="45">
        <v>7317.9</v>
      </c>
      <c r="L488" s="37">
        <f t="shared" si="105"/>
        <v>0</v>
      </c>
      <c r="M488" s="37">
        <f t="shared" si="105"/>
        <v>0</v>
      </c>
      <c r="N488" s="37">
        <f t="shared" si="105"/>
        <v>3.8460028490987612E-3</v>
      </c>
      <c r="O488" s="37">
        <f t="shared" si="105"/>
        <v>8.7449651662562886E-3</v>
      </c>
      <c r="P488">
        <v>0.9430092999719214</v>
      </c>
      <c r="Q488">
        <v>-0.82772541703850377</v>
      </c>
      <c r="R488" s="42">
        <v>4.4537261841701712E-4</v>
      </c>
      <c r="S488" s="42">
        <v>-2.9742805117337133E-3</v>
      </c>
      <c r="T488" s="43">
        <f t="shared" si="108"/>
        <v>0.94301101287628075</v>
      </c>
      <c r="U488" s="43">
        <f t="shared" si="108"/>
        <v>-0.82775142701797355</v>
      </c>
      <c r="V488" s="43">
        <f t="shared" si="103"/>
        <v>-0.94301101287628075</v>
      </c>
      <c r="W488" s="43">
        <f t="shared" si="103"/>
        <v>0.82775142701797355</v>
      </c>
      <c r="Y488" s="43"/>
      <c r="Z488" s="43"/>
    </row>
    <row r="489" spans="6:26" x14ac:dyDescent="0.35">
      <c r="H489" s="44">
        <v>93</v>
      </c>
      <c r="I489" s="44">
        <v>95</v>
      </c>
      <c r="J489" s="45">
        <v>7132.08</v>
      </c>
      <c r="K489" s="45">
        <v>7254.46</v>
      </c>
      <c r="L489" s="37">
        <f t="shared" si="105"/>
        <v>1.0869565217391304E-2</v>
      </c>
      <c r="M489" s="37">
        <f t="shared" si="105"/>
        <v>1.0638297872340425E-2</v>
      </c>
      <c r="N489" s="37">
        <f t="shared" si="105"/>
        <v>-4.2185872918214321E-4</v>
      </c>
      <c r="O489" s="37">
        <f t="shared" si="105"/>
        <v>1.6237038673423197E-3</v>
      </c>
      <c r="P489">
        <v>0.9430092999719214</v>
      </c>
      <c r="Q489">
        <v>-0.82772541703850377</v>
      </c>
      <c r="R489" s="42">
        <v>4.4537261841701712E-4</v>
      </c>
      <c r="S489" s="42">
        <v>-2.9742805117337133E-3</v>
      </c>
      <c r="T489" s="43">
        <f t="shared" si="108"/>
        <v>0.94300911208759464</v>
      </c>
      <c r="U489" s="43">
        <f t="shared" si="108"/>
        <v>-0.82773024638927328</v>
      </c>
      <c r="V489" s="43">
        <f t="shared" ref="V489:W527" si="118">L489-T489</f>
        <v>-0.93213954687020328</v>
      </c>
      <c r="W489" s="43">
        <f t="shared" si="118"/>
        <v>0.83836854426161367</v>
      </c>
      <c r="Y489" s="43"/>
      <c r="Z489" s="43"/>
    </row>
    <row r="490" spans="6:26" x14ac:dyDescent="0.35">
      <c r="H490" s="44">
        <v>92</v>
      </c>
      <c r="I490" s="44">
        <v>94</v>
      </c>
      <c r="J490" s="45">
        <v>7135.09</v>
      </c>
      <c r="K490" s="45">
        <v>7242.7</v>
      </c>
      <c r="L490" s="37">
        <f t="shared" si="105"/>
        <v>-2.1276595744680851E-2</v>
      </c>
      <c r="M490" s="37">
        <f t="shared" si="105"/>
        <v>-1.0526315789473684E-2</v>
      </c>
      <c r="N490" s="37">
        <f t="shared" si="105"/>
        <v>-5.4639553182265869E-3</v>
      </c>
      <c r="O490" s="37">
        <f t="shared" si="105"/>
        <v>1.4712267320790228E-3</v>
      </c>
      <c r="P490">
        <v>0.9430092999719214</v>
      </c>
      <c r="Q490">
        <v>-0.82772541703850377</v>
      </c>
      <c r="R490" s="42">
        <v>4.4537261841701712E-4</v>
      </c>
      <c r="S490" s="42">
        <v>-2.9742805117337133E-3</v>
      </c>
      <c r="T490" s="43">
        <f t="shared" si="108"/>
        <v>0.94300686647583443</v>
      </c>
      <c r="U490" s="43">
        <f t="shared" si="108"/>
        <v>-0.82772979287950132</v>
      </c>
      <c r="V490" s="43">
        <f t="shared" si="118"/>
        <v>-0.96428346222051531</v>
      </c>
      <c r="W490" s="43">
        <f t="shared" si="118"/>
        <v>0.81720347709002761</v>
      </c>
      <c r="Y490" s="43"/>
      <c r="Z490" s="43"/>
    </row>
    <row r="491" spans="6:26" x14ac:dyDescent="0.35">
      <c r="H491" s="44">
        <v>94</v>
      </c>
      <c r="I491" s="44">
        <v>95</v>
      </c>
      <c r="J491" s="45">
        <v>7174.29</v>
      </c>
      <c r="K491" s="45">
        <v>7232.06</v>
      </c>
      <c r="L491" s="37">
        <f t="shared" si="105"/>
        <v>-3.0927835051546393E-2</v>
      </c>
      <c r="M491" s="37">
        <f t="shared" si="105"/>
        <v>-1.0416666666666666E-2</v>
      </c>
      <c r="N491" s="37">
        <f t="shared" si="105"/>
        <v>-2.8381963970750832E-3</v>
      </c>
      <c r="O491" s="37">
        <f t="shared" si="105"/>
        <v>6.3032576571362036E-3</v>
      </c>
      <c r="P491">
        <v>0.9430092999719214</v>
      </c>
      <c r="Q491">
        <v>-0.82772541703850377</v>
      </c>
      <c r="R491" s="42">
        <v>4.4537261841701712E-4</v>
      </c>
      <c r="S491" s="42">
        <v>-2.9742805117337133E-3</v>
      </c>
      <c r="T491" s="43">
        <f t="shared" si="108"/>
        <v>0.94300803591696047</v>
      </c>
      <c r="U491" s="43">
        <f t="shared" si="108"/>
        <v>-0.82774416469491385</v>
      </c>
      <c r="V491" s="43">
        <f t="shared" si="118"/>
        <v>-0.97393587096850687</v>
      </c>
      <c r="W491" s="43">
        <f t="shared" si="118"/>
        <v>0.81732749802824722</v>
      </c>
      <c r="Y491" s="43"/>
      <c r="Z491" s="43"/>
    </row>
    <row r="492" spans="6:26" x14ac:dyDescent="0.35">
      <c r="H492" s="44">
        <v>97</v>
      </c>
      <c r="I492" s="44">
        <v>96</v>
      </c>
      <c r="J492" s="45">
        <v>7194.71</v>
      </c>
      <c r="K492" s="45">
        <v>7186.76</v>
      </c>
      <c r="L492" s="37">
        <f t="shared" si="105"/>
        <v>0</v>
      </c>
      <c r="M492" s="37">
        <f t="shared" si="105"/>
        <v>1.0526315789473684E-2</v>
      </c>
      <c r="N492" s="37">
        <f t="shared" si="105"/>
        <v>4.3834484337547351E-3</v>
      </c>
      <c r="O492" s="37">
        <f t="shared" si="105"/>
        <v>-6.4135266101213746E-3</v>
      </c>
      <c r="P492">
        <v>0.9430092999719214</v>
      </c>
      <c r="Q492">
        <v>-0.82772541703850377</v>
      </c>
      <c r="R492" s="42">
        <v>4.4537261841701712E-4</v>
      </c>
      <c r="S492" s="42">
        <v>-2.9742805117337133E-3</v>
      </c>
      <c r="T492" s="43">
        <f t="shared" si="108"/>
        <v>0.94301125223982807</v>
      </c>
      <c r="U492" s="43">
        <f t="shared" si="108"/>
        <v>-0.82770634141129584</v>
      </c>
      <c r="V492" s="43">
        <f t="shared" si="118"/>
        <v>-0.94301125223982807</v>
      </c>
      <c r="W492" s="43">
        <f t="shared" si="118"/>
        <v>0.83823265720076956</v>
      </c>
      <c r="Y492" s="43"/>
      <c r="Z492" s="43"/>
    </row>
    <row r="493" spans="6:26" x14ac:dyDescent="0.35">
      <c r="H493" s="44">
        <v>97</v>
      </c>
      <c r="I493" s="44">
        <v>95</v>
      </c>
      <c r="J493" s="45">
        <v>7163.31</v>
      </c>
      <c r="K493" s="45">
        <v>7233.15</v>
      </c>
      <c r="L493" s="37">
        <f t="shared" si="105"/>
        <v>2.1052631578947368E-2</v>
      </c>
      <c r="M493" s="37">
        <f t="shared" si="105"/>
        <v>0</v>
      </c>
      <c r="N493" s="37">
        <f t="shared" si="105"/>
        <v>7.8012228715817035E-3</v>
      </c>
      <c r="O493" s="37">
        <f t="shared" si="105"/>
        <v>1.7007931503661039E-4</v>
      </c>
      <c r="P493">
        <v>0.9430092999719214</v>
      </c>
      <c r="Q493">
        <v>-0.82772541703850377</v>
      </c>
      <c r="R493" s="42">
        <v>4.4537261841701712E-4</v>
      </c>
      <c r="S493" s="42">
        <v>-2.9742805117337133E-3</v>
      </c>
      <c r="T493" s="43">
        <f t="shared" si="108"/>
        <v>0.94301277442297859</v>
      </c>
      <c r="U493" s="43">
        <f t="shared" si="108"/>
        <v>-0.8277259229020959</v>
      </c>
      <c r="V493" s="43">
        <f t="shared" si="118"/>
        <v>-0.92196014284403127</v>
      </c>
      <c r="W493" s="43">
        <f t="shared" si="118"/>
        <v>0.8277259229020959</v>
      </c>
      <c r="Y493" s="43"/>
      <c r="Z493" s="43"/>
    </row>
    <row r="494" spans="6:26" x14ac:dyDescent="0.35">
      <c r="H494" s="44">
        <v>95</v>
      </c>
      <c r="I494" s="44">
        <v>95</v>
      </c>
      <c r="J494" s="45">
        <v>7107.86</v>
      </c>
      <c r="K494" s="45">
        <v>7231.92</v>
      </c>
      <c r="L494" s="37">
        <f t="shared" si="105"/>
        <v>0</v>
      </c>
      <c r="M494" s="37">
        <f t="shared" si="105"/>
        <v>-2.0618556701030927E-2</v>
      </c>
      <c r="N494" s="37">
        <f t="shared" si="105"/>
        <v>-9.0025277346729923E-3</v>
      </c>
      <c r="O494" s="37">
        <f t="shared" si="105"/>
        <v>7.6325667327096511E-3</v>
      </c>
      <c r="P494">
        <v>0.9430092999719214</v>
      </c>
      <c r="Q494">
        <v>-0.82772541703850377</v>
      </c>
      <c r="R494" s="42">
        <v>4.4537261841701712E-4</v>
      </c>
      <c r="S494" s="42">
        <v>-2.9742805117337133E-3</v>
      </c>
      <c r="T494" s="43">
        <f t="shared" si="108"/>
        <v>0.94300529049257187</v>
      </c>
      <c r="U494" s="43">
        <f t="shared" si="108"/>
        <v>-0.82774811843299134</v>
      </c>
      <c r="V494" s="43">
        <f t="shared" si="118"/>
        <v>-0.94300529049257187</v>
      </c>
      <c r="W494" s="43">
        <f t="shared" si="118"/>
        <v>0.80712956173196038</v>
      </c>
      <c r="Y494" s="43"/>
      <c r="Z494" s="43"/>
    </row>
    <row r="495" spans="6:26" x14ac:dyDescent="0.35">
      <c r="H495" s="44">
        <v>95</v>
      </c>
      <c r="I495" s="44">
        <v>97</v>
      </c>
      <c r="J495" s="45">
        <v>7172.43</v>
      </c>
      <c r="K495" s="45">
        <v>7177.14</v>
      </c>
      <c r="L495" s="37"/>
      <c r="M495" s="37"/>
      <c r="N495" s="37"/>
      <c r="O495" s="37"/>
      <c r="R495" s="42"/>
      <c r="S495" s="42"/>
      <c r="V495" s="43"/>
      <c r="W495" s="43"/>
      <c r="Y495" s="43"/>
      <c r="Z495" s="43"/>
    </row>
    <row r="496" spans="6:26" x14ac:dyDescent="0.35">
      <c r="I496" s="44"/>
      <c r="J496" s="47"/>
      <c r="K496" s="48"/>
      <c r="L496" s="37"/>
      <c r="M496" s="37"/>
      <c r="N496" s="37"/>
      <c r="O496" s="37"/>
      <c r="P496">
        <f>SLOPE(L498:L506,N498:N506)</f>
        <v>-0.62663880269646832</v>
      </c>
      <c r="Q496">
        <f t="shared" ref="Q496" si="119">SLOPE(M498:M506,O498:O506)</f>
        <v>-1.8657675121358803</v>
      </c>
      <c r="R496" s="42">
        <f t="shared" ref="R496:S508" si="120">INTERCEPT(L498:L506,N498:N506)</f>
        <v>1.8408442228778847E-3</v>
      </c>
      <c r="S496" s="42">
        <f t="shared" si="120"/>
        <v>3.1336242512598508E-3</v>
      </c>
      <c r="V496" s="43"/>
      <c r="W496" s="43"/>
      <c r="Y496" s="43"/>
      <c r="Z496" s="43"/>
    </row>
    <row r="497" spans="6:26" x14ac:dyDescent="0.35">
      <c r="F497" t="s">
        <v>82</v>
      </c>
      <c r="I497" s="44"/>
      <c r="J497" s="49"/>
      <c r="L497" s="37"/>
      <c r="M497" s="37"/>
      <c r="N497" s="37"/>
      <c r="O497" s="37"/>
      <c r="R497" s="42"/>
      <c r="S497" s="42"/>
      <c r="V497" s="43"/>
      <c r="W497" s="43"/>
      <c r="Y497" s="43"/>
      <c r="Z497" s="43"/>
    </row>
    <row r="498" spans="6:26" x14ac:dyDescent="0.35">
      <c r="H498" s="44">
        <v>7075</v>
      </c>
      <c r="I498" s="44">
        <v>7050</v>
      </c>
      <c r="J498" s="45">
        <v>7153.1</v>
      </c>
      <c r="K498" s="45">
        <v>7305.6</v>
      </c>
      <c r="L498" s="37">
        <f t="shared" ref="L498:O558" si="121">(H498-H499)/H499</f>
        <v>-7.0175438596491229E-3</v>
      </c>
      <c r="M498" s="37">
        <f t="shared" si="121"/>
        <v>-1.7421602787456445E-2</v>
      </c>
      <c r="N498" s="37">
        <f t="shared" si="121"/>
        <v>-3.5508365849003468E-3</v>
      </c>
      <c r="O498" s="37">
        <f t="shared" si="121"/>
        <v>3.7646670880163427E-3</v>
      </c>
      <c r="P498">
        <v>-0.62663880269646832</v>
      </c>
      <c r="Q498">
        <v>-1.8657675121358803</v>
      </c>
      <c r="R498" s="42">
        <v>1.8408442228778847E-3</v>
      </c>
      <c r="S498" s="42">
        <v>3.1336242512598508E-3</v>
      </c>
      <c r="T498" s="43">
        <f t="shared" si="108"/>
        <v>-0.62664533923348198</v>
      </c>
      <c r="U498" s="43">
        <f t="shared" si="108"/>
        <v>-1.8657557150837953</v>
      </c>
      <c r="V498" s="43">
        <f t="shared" si="118"/>
        <v>0.61962779537383283</v>
      </c>
      <c r="W498" s="43">
        <f t="shared" si="118"/>
        <v>1.8483341122963388</v>
      </c>
      <c r="Y498" s="43">
        <f t="shared" si="117"/>
        <v>5.6579393768264241</v>
      </c>
      <c r="Z498" s="43">
        <f t="shared" si="117"/>
        <v>16.786709438844795</v>
      </c>
    </row>
    <row r="499" spans="6:26" x14ac:dyDescent="0.35">
      <c r="H499" s="44">
        <v>7125</v>
      </c>
      <c r="I499" s="44">
        <v>7175</v>
      </c>
      <c r="J499" s="45">
        <v>7178.59</v>
      </c>
      <c r="K499" s="45">
        <v>7278.2</v>
      </c>
      <c r="L499" s="37">
        <f t="shared" si="121"/>
        <v>-6.9686411149825784E-3</v>
      </c>
      <c r="M499" s="37">
        <f t="shared" si="121"/>
        <v>7.0175438596491229E-3</v>
      </c>
      <c r="N499" s="37">
        <f t="shared" si="121"/>
        <v>2.6649868496586957E-3</v>
      </c>
      <c r="O499" s="37">
        <f t="shared" si="121"/>
        <v>-5.4250536356058188E-3</v>
      </c>
      <c r="P499">
        <v>-0.62663880269646832</v>
      </c>
      <c r="Q499">
        <v>-1.8657675121358803</v>
      </c>
      <c r="R499" s="42">
        <v>1.8408442228778847E-3</v>
      </c>
      <c r="S499" s="42">
        <v>3.1336242512598508E-3</v>
      </c>
      <c r="T499" s="43">
        <f t="shared" si="108"/>
        <v>-0.62663389687082205</v>
      </c>
      <c r="U499" s="43">
        <f t="shared" si="108"/>
        <v>-1.8657845122155172</v>
      </c>
      <c r="V499" s="43">
        <f t="shared" si="118"/>
        <v>0.61966525575583942</v>
      </c>
      <c r="W499" s="43">
        <f t="shared" si="118"/>
        <v>1.8728020560751664</v>
      </c>
      <c r="Y499" s="43"/>
      <c r="Z499" s="43"/>
    </row>
    <row r="500" spans="6:26" x14ac:dyDescent="0.35">
      <c r="H500" s="44">
        <v>7175</v>
      </c>
      <c r="I500" s="44">
        <v>7125</v>
      </c>
      <c r="J500" s="45">
        <v>7159.51</v>
      </c>
      <c r="K500" s="45">
        <v>7317.9</v>
      </c>
      <c r="L500" s="37">
        <f t="shared" si="121"/>
        <v>-6.920415224913495E-3</v>
      </c>
      <c r="M500" s="37">
        <f t="shared" si="121"/>
        <v>-2.3972602739726026E-2</v>
      </c>
      <c r="N500" s="37">
        <f t="shared" si="121"/>
        <v>3.8460028490987612E-3</v>
      </c>
      <c r="O500" s="37">
        <f t="shared" si="121"/>
        <v>8.7449651662562886E-3</v>
      </c>
      <c r="P500">
        <v>-0.62663880269646832</v>
      </c>
      <c r="Q500">
        <v>-1.8657675121358803</v>
      </c>
      <c r="R500" s="42">
        <v>1.8408442228778847E-3</v>
      </c>
      <c r="S500" s="42">
        <v>3.1336242512598508E-3</v>
      </c>
      <c r="T500" s="43">
        <f t="shared" si="108"/>
        <v>-0.62663172280434243</v>
      </c>
      <c r="U500" s="43">
        <f t="shared" si="108"/>
        <v>-1.8657401087009589</v>
      </c>
      <c r="V500" s="43">
        <f t="shared" si="118"/>
        <v>0.61971130757942894</v>
      </c>
      <c r="W500" s="43">
        <f t="shared" si="118"/>
        <v>1.8417675059612328</v>
      </c>
      <c r="Y500" s="43"/>
      <c r="Z500" s="43"/>
    </row>
    <row r="501" spans="6:26" x14ac:dyDescent="0.35">
      <c r="H501" s="44">
        <v>7225</v>
      </c>
      <c r="I501" s="44">
        <v>7300</v>
      </c>
      <c r="J501" s="45">
        <v>7132.08</v>
      </c>
      <c r="K501" s="45">
        <v>7254.46</v>
      </c>
      <c r="L501" s="37">
        <f t="shared" si="121"/>
        <v>3.214285714285714E-2</v>
      </c>
      <c r="M501" s="37">
        <f t="shared" si="121"/>
        <v>1.3888888888888888E-2</v>
      </c>
      <c r="N501" s="37">
        <f t="shared" si="121"/>
        <v>-4.2185872918214321E-4</v>
      </c>
      <c r="O501" s="37">
        <f t="shared" si="121"/>
        <v>1.6237038673423197E-3</v>
      </c>
      <c r="P501">
        <v>-0.62663880269646832</v>
      </c>
      <c r="Q501">
        <v>-1.8657675121358803</v>
      </c>
      <c r="R501" s="42">
        <v>1.8408442228778847E-3</v>
      </c>
      <c r="S501" s="42">
        <v>3.1336242512598508E-3</v>
      </c>
      <c r="T501" s="43">
        <f t="shared" si="108"/>
        <v>-0.62663957927267278</v>
      </c>
      <c r="U501" s="43">
        <f t="shared" si="108"/>
        <v>-1.8657624240580648</v>
      </c>
      <c r="V501" s="43">
        <f t="shared" si="118"/>
        <v>0.65878243641552992</v>
      </c>
      <c r="W501" s="43">
        <f t="shared" si="118"/>
        <v>1.8796513129469536</v>
      </c>
      <c r="Y501" s="43"/>
      <c r="Z501" s="43"/>
    </row>
    <row r="502" spans="6:26" x14ac:dyDescent="0.35">
      <c r="H502" s="44">
        <v>7000</v>
      </c>
      <c r="I502" s="44">
        <v>7200</v>
      </c>
      <c r="J502" s="45">
        <v>7135.09</v>
      </c>
      <c r="K502" s="45">
        <v>7242.7</v>
      </c>
      <c r="L502" s="37">
        <f t="shared" si="121"/>
        <v>6.9131781919867553E-3</v>
      </c>
      <c r="M502" s="37">
        <f t="shared" si="121"/>
        <v>3.4843205574912892E-3</v>
      </c>
      <c r="N502" s="37">
        <f t="shared" si="121"/>
        <v>-5.4639553182265869E-3</v>
      </c>
      <c r="O502" s="37">
        <f t="shared" si="121"/>
        <v>1.4712267320790228E-3</v>
      </c>
      <c r="P502">
        <v>-0.62663880269646832</v>
      </c>
      <c r="Q502">
        <v>-1.8657675121358803</v>
      </c>
      <c r="R502" s="42">
        <v>1.8408442228778847E-3</v>
      </c>
      <c r="S502" s="42">
        <v>3.1336242512598508E-3</v>
      </c>
      <c r="T502" s="43">
        <f t="shared" si="108"/>
        <v>-0.62664886098704997</v>
      </c>
      <c r="U502" s="43">
        <f t="shared" si="108"/>
        <v>-1.8657629018641135</v>
      </c>
      <c r="V502" s="43">
        <f t="shared" si="118"/>
        <v>0.63356203917903675</v>
      </c>
      <c r="W502" s="43">
        <f t="shared" si="118"/>
        <v>1.8692472224216048</v>
      </c>
      <c r="Y502" s="43"/>
      <c r="Z502" s="43"/>
    </row>
    <row r="503" spans="6:26" x14ac:dyDescent="0.35">
      <c r="H503" s="44">
        <v>6951.94</v>
      </c>
      <c r="I503" s="44">
        <v>7175</v>
      </c>
      <c r="J503" s="45">
        <v>7174.29</v>
      </c>
      <c r="K503" s="45">
        <v>7232.06</v>
      </c>
      <c r="L503" s="37">
        <f t="shared" si="121"/>
        <v>-3.4603960963750886E-3</v>
      </c>
      <c r="M503" s="37">
        <f t="shared" si="121"/>
        <v>-3.472222222222222E-3</v>
      </c>
      <c r="N503" s="37">
        <f t="shared" si="121"/>
        <v>-2.8381963970750832E-3</v>
      </c>
      <c r="O503" s="37">
        <f t="shared" si="121"/>
        <v>6.3032576571362036E-3</v>
      </c>
      <c r="P503">
        <v>-0.62663880269646832</v>
      </c>
      <c r="Q503">
        <v>-1.8657675121358803</v>
      </c>
      <c r="R503" s="42">
        <v>1.8408442228778847E-3</v>
      </c>
      <c r="S503" s="42">
        <v>3.1336242512598508E-3</v>
      </c>
      <c r="T503" s="43">
        <f t="shared" si="108"/>
        <v>-0.62664402737390923</v>
      </c>
      <c r="U503" s="43">
        <f t="shared" si="108"/>
        <v>-1.865747760094824</v>
      </c>
      <c r="V503" s="43">
        <f t="shared" si="118"/>
        <v>0.62318363127753418</v>
      </c>
      <c r="W503" s="43">
        <f t="shared" si="118"/>
        <v>1.8622755378726017</v>
      </c>
      <c r="Y503" s="43"/>
      <c r="Z503" s="43"/>
    </row>
    <row r="504" spans="6:26" x14ac:dyDescent="0.35">
      <c r="H504" s="44">
        <v>6976.08</v>
      </c>
      <c r="I504" s="44">
        <v>7200</v>
      </c>
      <c r="J504" s="45">
        <v>7194.71</v>
      </c>
      <c r="K504" s="45">
        <v>7186.76</v>
      </c>
      <c r="L504" s="37">
        <f t="shared" si="121"/>
        <v>0</v>
      </c>
      <c r="M504" s="37">
        <f t="shared" si="121"/>
        <v>3.5971223021582732E-2</v>
      </c>
      <c r="N504" s="37">
        <f t="shared" si="121"/>
        <v>4.3834484337547351E-3</v>
      </c>
      <c r="O504" s="37">
        <f t="shared" si="121"/>
        <v>-6.4135266101213746E-3</v>
      </c>
      <c r="P504">
        <v>-0.62663880269646832</v>
      </c>
      <c r="Q504">
        <v>-1.8657675121358803</v>
      </c>
      <c r="R504" s="42">
        <v>1.8408442228778847E-3</v>
      </c>
      <c r="S504" s="42">
        <v>3.1336242512598508E-3</v>
      </c>
      <c r="T504" s="43">
        <f t="shared" si="108"/>
        <v>-0.62663073345074272</v>
      </c>
      <c r="U504" s="43">
        <f t="shared" si="108"/>
        <v>-1.8657876097184019</v>
      </c>
      <c r="V504" s="43">
        <f t="shared" si="118"/>
        <v>0.62663073345074272</v>
      </c>
      <c r="W504" s="43">
        <f t="shared" si="118"/>
        <v>1.9017588327399846</v>
      </c>
      <c r="Y504" s="43"/>
      <c r="Z504" s="43"/>
    </row>
    <row r="505" spans="6:26" x14ac:dyDescent="0.35">
      <c r="H505" s="44">
        <v>6976.08</v>
      </c>
      <c r="I505" s="44">
        <v>6950</v>
      </c>
      <c r="J505" s="45">
        <v>7163.31</v>
      </c>
      <c r="K505" s="45">
        <v>7233.15</v>
      </c>
      <c r="L505" s="37">
        <f t="shared" si="121"/>
        <v>-3.4484630483042427E-3</v>
      </c>
      <c r="M505" s="37">
        <f t="shared" si="121"/>
        <v>-3.4722222222222224E-2</v>
      </c>
      <c r="N505" s="37">
        <f t="shared" si="121"/>
        <v>7.8012228715817035E-3</v>
      </c>
      <c r="O505" s="37">
        <f t="shared" si="121"/>
        <v>1.7007931503661039E-4</v>
      </c>
      <c r="P505">
        <v>-0.62663880269646832</v>
      </c>
      <c r="Q505">
        <v>-1.8657675121358803</v>
      </c>
      <c r="R505" s="42">
        <v>1.8408442228778847E-3</v>
      </c>
      <c r="S505" s="42">
        <v>3.1336242512598508E-3</v>
      </c>
      <c r="T505" s="43">
        <f t="shared" si="108"/>
        <v>-0.62662444186041377</v>
      </c>
      <c r="U505" s="43">
        <f t="shared" si="108"/>
        <v>-1.8657669791712141</v>
      </c>
      <c r="V505" s="43">
        <f t="shared" si="118"/>
        <v>0.62317597881210951</v>
      </c>
      <c r="W505" s="43">
        <f t="shared" si="118"/>
        <v>1.8310447569489918</v>
      </c>
      <c r="Y505" s="43"/>
      <c r="Z505" s="43"/>
    </row>
    <row r="506" spans="6:26" x14ac:dyDescent="0.35">
      <c r="H506" s="44">
        <v>7000.22</v>
      </c>
      <c r="I506" s="44">
        <v>7200</v>
      </c>
      <c r="J506" s="45">
        <v>7107.86</v>
      </c>
      <c r="K506" s="45">
        <v>7231.92</v>
      </c>
      <c r="L506" s="37">
        <f t="shared" si="121"/>
        <v>6.9448240347299685E-3</v>
      </c>
      <c r="M506" s="37">
        <f t="shared" si="121"/>
        <v>1.4084507042253521E-2</v>
      </c>
      <c r="N506" s="37">
        <f t="shared" si="121"/>
        <v>-9.0025277346729923E-3</v>
      </c>
      <c r="O506" s="37">
        <f t="shared" si="121"/>
        <v>7.6325667327096511E-3</v>
      </c>
      <c r="P506">
        <v>-0.62663880269646832</v>
      </c>
      <c r="Q506">
        <v>-1.8657675121358803</v>
      </c>
      <c r="R506" s="42">
        <v>1.8408442228778847E-3</v>
      </c>
      <c r="S506" s="42">
        <v>3.1336242512598508E-3</v>
      </c>
      <c r="T506" s="43">
        <f t="shared" si="108"/>
        <v>-0.62665537494764001</v>
      </c>
      <c r="U506" s="43">
        <f t="shared" si="108"/>
        <v>-1.8657435945396674</v>
      </c>
      <c r="V506" s="43">
        <f t="shared" si="118"/>
        <v>0.63360019898236997</v>
      </c>
      <c r="W506" s="43">
        <f t="shared" si="118"/>
        <v>1.8798281015819209</v>
      </c>
      <c r="Y506" s="43"/>
      <c r="Z506" s="43"/>
    </row>
    <row r="507" spans="6:26" x14ac:dyDescent="0.35">
      <c r="H507" s="44">
        <v>6951.94</v>
      </c>
      <c r="I507" s="44">
        <v>7100</v>
      </c>
      <c r="J507" s="45">
        <v>7172.43</v>
      </c>
      <c r="K507" s="45">
        <v>7177.14</v>
      </c>
      <c r="L507" s="37"/>
      <c r="M507" s="37"/>
      <c r="N507" s="37"/>
      <c r="O507" s="37"/>
      <c r="R507" s="42"/>
      <c r="S507" s="42"/>
      <c r="V507" s="43"/>
      <c r="W507" s="43"/>
      <c r="Y507" s="43"/>
      <c r="Z507" s="43"/>
    </row>
    <row r="508" spans="6:26" x14ac:dyDescent="0.35">
      <c r="H508" s="46"/>
      <c r="I508" s="46"/>
      <c r="J508" s="49"/>
      <c r="K508" s="48"/>
      <c r="L508" s="37"/>
      <c r="M508" s="37"/>
      <c r="N508" s="37"/>
      <c r="O508" s="37"/>
      <c r="P508">
        <f>SLOPE(L510:L518,N510:N518)</f>
        <v>-1.5263737775825148</v>
      </c>
      <c r="Q508">
        <f t="shared" ref="Q508:Q520" si="122">SLOPE(M510:M518,O510:O518)</f>
        <v>1.9642036916104917</v>
      </c>
      <c r="R508" s="42">
        <f t="shared" si="120"/>
        <v>9.8308488962866678E-3</v>
      </c>
      <c r="S508" s="42">
        <f t="shared" si="120"/>
        <v>-1.463780842448692E-3</v>
      </c>
      <c r="V508" s="43"/>
      <c r="W508" s="43"/>
      <c r="Y508" s="43"/>
      <c r="Z508" s="43"/>
    </row>
    <row r="509" spans="6:26" x14ac:dyDescent="0.35">
      <c r="F509" t="s">
        <v>84</v>
      </c>
      <c r="J509" s="49"/>
      <c r="K509" s="48"/>
      <c r="L509" s="37"/>
      <c r="M509" s="37"/>
      <c r="N509" s="37"/>
      <c r="O509" s="37"/>
      <c r="R509" s="42"/>
      <c r="S509" s="42"/>
      <c r="V509" s="43"/>
      <c r="W509" s="43"/>
      <c r="Y509" s="43"/>
      <c r="Z509" s="43"/>
    </row>
    <row r="510" spans="6:26" x14ac:dyDescent="0.35">
      <c r="H510" s="44">
        <v>40475</v>
      </c>
      <c r="I510" s="44">
        <v>43425</v>
      </c>
      <c r="J510" s="45">
        <v>7153.1</v>
      </c>
      <c r="K510" s="45">
        <v>7305.6</v>
      </c>
      <c r="L510" s="37">
        <f t="shared" si="121"/>
        <v>6.8407960199004976E-3</v>
      </c>
      <c r="M510" s="37">
        <f t="shared" si="121"/>
        <v>-1.3068181818181817E-2</v>
      </c>
      <c r="N510" s="37">
        <f t="shared" si="121"/>
        <v>-3.5508365849003468E-3</v>
      </c>
      <c r="O510" s="37">
        <f t="shared" si="121"/>
        <v>3.7646670880163427E-3</v>
      </c>
      <c r="P510">
        <v>-1.5263737775825148</v>
      </c>
      <c r="Q510">
        <v>1.9642036916104917</v>
      </c>
      <c r="R510" s="42">
        <v>9.8308488962866678E-3</v>
      </c>
      <c r="S510" s="42">
        <v>-1.463780842448692E-3</v>
      </c>
      <c r="T510" s="43">
        <f t="shared" ref="T510:U571" si="123">P510+(R510*N510)</f>
        <v>-1.5264086853204364</v>
      </c>
      <c r="U510" s="43">
        <f t="shared" si="123"/>
        <v>1.9641981809629301</v>
      </c>
      <c r="V510" s="43">
        <f t="shared" si="118"/>
        <v>1.5332494813403368</v>
      </c>
      <c r="W510" s="43">
        <f t="shared" si="118"/>
        <v>-1.977266362781112</v>
      </c>
      <c r="Y510" s="43">
        <f t="shared" ref="Y510:Z510" si="124">SUM(V510:V518)</f>
        <v>13.829807678931513</v>
      </c>
      <c r="Z510" s="43">
        <f t="shared" si="124"/>
        <v>-17.655877066479917</v>
      </c>
    </row>
    <row r="511" spans="6:26" x14ac:dyDescent="0.35">
      <c r="H511" s="44">
        <v>40200</v>
      </c>
      <c r="I511" s="44">
        <v>44000</v>
      </c>
      <c r="J511" s="45">
        <v>7178.59</v>
      </c>
      <c r="K511" s="45">
        <v>7278.2</v>
      </c>
      <c r="L511" s="37">
        <f t="shared" si="121"/>
        <v>2.2900763358778626E-2</v>
      </c>
      <c r="M511" s="37">
        <f t="shared" si="121"/>
        <v>1.0332950631458095E-2</v>
      </c>
      <c r="N511" s="37">
        <f t="shared" si="121"/>
        <v>2.6649868496586957E-3</v>
      </c>
      <c r="O511" s="37">
        <f t="shared" si="121"/>
        <v>-5.4250536356058188E-3</v>
      </c>
      <c r="P511">
        <v>-1.5263737775825148</v>
      </c>
      <c r="Q511">
        <v>1.9642036916104917</v>
      </c>
      <c r="R511" s="42">
        <v>9.8308488962866678E-3</v>
      </c>
      <c r="S511" s="42">
        <v>-1.463780842448692E-3</v>
      </c>
      <c r="T511" s="43">
        <f t="shared" si="123"/>
        <v>-1.5263475784994853</v>
      </c>
      <c r="U511" s="43">
        <f t="shared" si="123"/>
        <v>1.9642116327000727</v>
      </c>
      <c r="V511" s="43">
        <f t="shared" si="118"/>
        <v>1.5492483418582639</v>
      </c>
      <c r="W511" s="43">
        <f t="shared" si="118"/>
        <v>-1.9538786820686147</v>
      </c>
      <c r="Y511" s="43"/>
      <c r="Z511" s="43"/>
    </row>
    <row r="512" spans="6:26" x14ac:dyDescent="0.35">
      <c r="H512" s="44">
        <v>39300</v>
      </c>
      <c r="I512" s="44">
        <v>43550</v>
      </c>
      <c r="J512" s="45">
        <v>7159.51</v>
      </c>
      <c r="K512" s="45">
        <v>7317.9</v>
      </c>
      <c r="L512" s="37">
        <f t="shared" si="121"/>
        <v>-3.1705770450221942E-3</v>
      </c>
      <c r="M512" s="37">
        <f t="shared" si="121"/>
        <v>0</v>
      </c>
      <c r="N512" s="37">
        <f t="shared" si="121"/>
        <v>3.8460028490987612E-3</v>
      </c>
      <c r="O512" s="37">
        <f t="shared" si="121"/>
        <v>8.7449651662562886E-3</v>
      </c>
      <c r="P512">
        <v>-1.5263737775825148</v>
      </c>
      <c r="Q512">
        <v>1.9642036916104917</v>
      </c>
      <c r="R512" s="42">
        <v>9.8308488962866678E-3</v>
      </c>
      <c r="S512" s="42">
        <v>-1.463780842448692E-3</v>
      </c>
      <c r="T512" s="43">
        <f t="shared" si="123"/>
        <v>-1.5263359681096507</v>
      </c>
      <c r="U512" s="43">
        <f t="shared" si="123"/>
        <v>1.9641908908980135</v>
      </c>
      <c r="V512" s="43">
        <f t="shared" si="118"/>
        <v>1.5231653910646286</v>
      </c>
      <c r="W512" s="43">
        <f t="shared" si="118"/>
        <v>-1.9641908908980135</v>
      </c>
      <c r="Y512" s="43"/>
      <c r="Z512" s="43"/>
    </row>
    <row r="513" spans="6:26" x14ac:dyDescent="0.35">
      <c r="H513" s="44">
        <v>39425</v>
      </c>
      <c r="I513" s="44">
        <v>43550</v>
      </c>
      <c r="J513" s="45">
        <v>7132.08</v>
      </c>
      <c r="K513" s="45">
        <v>7254.46</v>
      </c>
      <c r="L513" s="37">
        <f t="shared" si="121"/>
        <v>-3.1605562579013905E-3</v>
      </c>
      <c r="M513" s="37">
        <f t="shared" si="121"/>
        <v>-6.8415051311288486E-3</v>
      </c>
      <c r="N513" s="37">
        <f t="shared" si="121"/>
        <v>-4.2185872918214321E-4</v>
      </c>
      <c r="O513" s="37">
        <f t="shared" si="121"/>
        <v>1.6237038673423197E-3</v>
      </c>
      <c r="P513">
        <v>-1.5263737775825148</v>
      </c>
      <c r="Q513">
        <v>1.9642036916104917</v>
      </c>
      <c r="R513" s="42">
        <v>9.8308488962866678E-3</v>
      </c>
      <c r="S513" s="42">
        <v>-1.463780842448692E-3</v>
      </c>
      <c r="T513" s="43">
        <f t="shared" si="123"/>
        <v>-1.5263779248119369</v>
      </c>
      <c r="U513" s="43">
        <f t="shared" si="123"/>
        <v>1.9642013148638768</v>
      </c>
      <c r="V513" s="43">
        <f t="shared" si="118"/>
        <v>1.5232173685540356</v>
      </c>
      <c r="W513" s="43">
        <f t="shared" si="118"/>
        <v>-1.9710428199950056</v>
      </c>
      <c r="Y513" s="43"/>
      <c r="Z513" s="43"/>
    </row>
    <row r="514" spans="6:26" x14ac:dyDescent="0.35">
      <c r="H514" s="44">
        <v>39550</v>
      </c>
      <c r="I514" s="44">
        <v>43850</v>
      </c>
      <c r="J514" s="45">
        <v>7135.09</v>
      </c>
      <c r="K514" s="45">
        <v>7242.7</v>
      </c>
      <c r="L514" s="37">
        <f t="shared" si="121"/>
        <v>2.7272727272727271E-2</v>
      </c>
      <c r="M514" s="37">
        <f t="shared" si="121"/>
        <v>1.2117714945181766E-2</v>
      </c>
      <c r="N514" s="37">
        <f t="shared" si="121"/>
        <v>-5.4639553182265869E-3</v>
      </c>
      <c r="O514" s="37">
        <f t="shared" si="121"/>
        <v>1.4712267320790228E-3</v>
      </c>
      <c r="P514">
        <v>-1.5263737775825148</v>
      </c>
      <c r="Q514">
        <v>1.9642036916104917</v>
      </c>
      <c r="R514" s="42">
        <v>9.8308488962866678E-3</v>
      </c>
      <c r="S514" s="42">
        <v>-1.463780842448692E-3</v>
      </c>
      <c r="T514" s="43">
        <f t="shared" si="123"/>
        <v>-1.5264274929016244</v>
      </c>
      <c r="U514" s="43">
        <f t="shared" si="123"/>
        <v>1.9642015380569864</v>
      </c>
      <c r="V514" s="43">
        <f t="shared" si="118"/>
        <v>1.5537002201743517</v>
      </c>
      <c r="W514" s="43">
        <f t="shared" si="118"/>
        <v>-1.9520838231118047</v>
      </c>
      <c r="Y514" s="43"/>
      <c r="Z514" s="43"/>
    </row>
    <row r="515" spans="6:26" x14ac:dyDescent="0.35">
      <c r="H515" s="44">
        <v>38500</v>
      </c>
      <c r="I515" s="44">
        <v>43325</v>
      </c>
      <c r="J515" s="45">
        <v>7174.29</v>
      </c>
      <c r="K515" s="45">
        <v>7232.06</v>
      </c>
      <c r="L515" s="37">
        <f t="shared" si="121"/>
        <v>0</v>
      </c>
      <c r="M515" s="37">
        <f t="shared" si="121"/>
        <v>1.5826494724501757E-2</v>
      </c>
      <c r="N515" s="37">
        <f t="shared" si="121"/>
        <v>-2.8381963970750832E-3</v>
      </c>
      <c r="O515" s="37">
        <f t="shared" si="121"/>
        <v>6.3032576571362036E-3</v>
      </c>
      <c r="P515">
        <v>-1.5263737775825148</v>
      </c>
      <c r="Q515">
        <v>1.9642036916104917</v>
      </c>
      <c r="R515" s="42">
        <v>9.8308488962866678E-3</v>
      </c>
      <c r="S515" s="42">
        <v>-1.463780842448692E-3</v>
      </c>
      <c r="T515" s="43">
        <f t="shared" si="123"/>
        <v>-1.5264016794624324</v>
      </c>
      <c r="U515" s="43">
        <f t="shared" si="123"/>
        <v>1.9641944650226881</v>
      </c>
      <c r="V515" s="43">
        <f t="shared" si="118"/>
        <v>1.5264016794624324</v>
      </c>
      <c r="W515" s="43">
        <f t="shared" si="118"/>
        <v>-1.9483679702981864</v>
      </c>
      <c r="Y515" s="43"/>
      <c r="Z515" s="43"/>
    </row>
    <row r="516" spans="6:26" x14ac:dyDescent="0.35">
      <c r="H516" s="44">
        <v>38500</v>
      </c>
      <c r="I516" s="44">
        <v>42650</v>
      </c>
      <c r="J516" s="45">
        <v>7194.71</v>
      </c>
      <c r="K516" s="45">
        <v>7186.76</v>
      </c>
      <c r="L516" s="37">
        <f t="shared" si="121"/>
        <v>-1.9442644199611147E-3</v>
      </c>
      <c r="M516" s="37">
        <f t="shared" si="121"/>
        <v>-3.1232254400908575E-2</v>
      </c>
      <c r="N516" s="37">
        <f t="shared" si="121"/>
        <v>4.3834484337547351E-3</v>
      </c>
      <c r="O516" s="37">
        <f t="shared" si="121"/>
        <v>-6.4135266101213746E-3</v>
      </c>
      <c r="P516">
        <v>-1.5263737775825148</v>
      </c>
      <c r="Q516">
        <v>1.9642036916104917</v>
      </c>
      <c r="R516" s="42">
        <v>9.8308488962866678E-3</v>
      </c>
      <c r="S516" s="42">
        <v>-1.463780842448692E-3</v>
      </c>
      <c r="T516" s="43">
        <f t="shared" si="123"/>
        <v>-1.526330684563318</v>
      </c>
      <c r="U516" s="43">
        <f t="shared" si="123"/>
        <v>1.9642130796078761</v>
      </c>
      <c r="V516" s="43">
        <f t="shared" si="118"/>
        <v>1.5243864201433568</v>
      </c>
      <c r="W516" s="43">
        <f t="shared" si="118"/>
        <v>-1.9954453340087845</v>
      </c>
      <c r="Y516" s="43"/>
      <c r="Z516" s="43"/>
    </row>
    <row r="517" spans="6:26" x14ac:dyDescent="0.35">
      <c r="H517" s="44">
        <v>38575</v>
      </c>
      <c r="I517" s="44">
        <v>44025</v>
      </c>
      <c r="J517" s="45">
        <v>7163.31</v>
      </c>
      <c r="K517" s="45">
        <v>7233.15</v>
      </c>
      <c r="L517" s="37">
        <f t="shared" si="121"/>
        <v>8.4967320261437902E-3</v>
      </c>
      <c r="M517" s="37">
        <f t="shared" si="121"/>
        <v>-3.3955857385398981E-3</v>
      </c>
      <c r="N517" s="37">
        <f t="shared" si="121"/>
        <v>7.8012228715817035E-3</v>
      </c>
      <c r="O517" s="37">
        <f t="shared" si="121"/>
        <v>1.7007931503661039E-4</v>
      </c>
      <c r="P517">
        <v>-1.5263737775825148</v>
      </c>
      <c r="Q517">
        <v>1.9642036916104917</v>
      </c>
      <c r="R517" s="42">
        <v>9.8308488962866678E-3</v>
      </c>
      <c r="S517" s="42">
        <v>-1.463780842448692E-3</v>
      </c>
      <c r="T517" s="43">
        <f t="shared" si="123"/>
        <v>-1.5262970849392581</v>
      </c>
      <c r="U517" s="43">
        <f t="shared" si="123"/>
        <v>1.9642034426516486</v>
      </c>
      <c r="V517" s="43">
        <f t="shared" si="118"/>
        <v>1.5347938169654018</v>
      </c>
      <c r="W517" s="43">
        <f t="shared" si="118"/>
        <v>-1.9675990283901885</v>
      </c>
      <c r="Y517" s="43"/>
      <c r="Z517" s="43"/>
    </row>
    <row r="518" spans="6:26" x14ac:dyDescent="0.35">
      <c r="H518" s="44">
        <v>38250</v>
      </c>
      <c r="I518" s="44">
        <v>44175</v>
      </c>
      <c r="J518" s="45">
        <v>7107.86</v>
      </c>
      <c r="K518" s="45">
        <v>7231.92</v>
      </c>
      <c r="L518" s="37">
        <f t="shared" si="121"/>
        <v>3.5182679296346414E-2</v>
      </c>
      <c r="M518" s="37">
        <f t="shared" si="121"/>
        <v>3.8190364277320796E-2</v>
      </c>
      <c r="N518" s="37">
        <f t="shared" si="121"/>
        <v>-9.0025277346729923E-3</v>
      </c>
      <c r="O518" s="37">
        <f t="shared" si="121"/>
        <v>7.6325667327096511E-3</v>
      </c>
      <c r="P518">
        <v>-1.5263737775825148</v>
      </c>
      <c r="Q518">
        <v>1.9642036916104917</v>
      </c>
      <c r="R518" s="42">
        <v>9.8308488962866678E-3</v>
      </c>
      <c r="S518" s="42">
        <v>-1.463780842448692E-3</v>
      </c>
      <c r="T518" s="43">
        <f t="shared" si="123"/>
        <v>-1.5264622800723591</v>
      </c>
      <c r="U518" s="43">
        <f t="shared" si="123"/>
        <v>1.9641925192055296</v>
      </c>
      <c r="V518" s="43">
        <f t="shared" si="118"/>
        <v>1.5616449593687054</v>
      </c>
      <c r="W518" s="43">
        <f t="shared" si="118"/>
        <v>-1.9260021549282089</v>
      </c>
      <c r="Y518" s="43"/>
      <c r="Z518" s="43"/>
    </row>
    <row r="519" spans="6:26" x14ac:dyDescent="0.35">
      <c r="H519" s="44">
        <v>36950</v>
      </c>
      <c r="I519" s="44">
        <v>42550</v>
      </c>
      <c r="J519" s="45">
        <v>7172.43</v>
      </c>
      <c r="K519" s="45">
        <v>7177.14</v>
      </c>
      <c r="L519" s="37"/>
      <c r="M519" s="37"/>
      <c r="N519" s="37"/>
      <c r="O519" s="37"/>
      <c r="R519" s="42"/>
      <c r="S519" s="42"/>
      <c r="V519" s="43"/>
      <c r="W519" s="43"/>
      <c r="Y519" s="43"/>
      <c r="Z519" s="43"/>
    </row>
    <row r="520" spans="6:26" x14ac:dyDescent="0.35">
      <c r="J520" s="49"/>
      <c r="K520" s="48"/>
      <c r="L520" s="37"/>
      <c r="M520" s="37"/>
      <c r="N520" s="37"/>
      <c r="O520" s="37"/>
      <c r="P520">
        <f>SLOPE(L522:L530,N522:N530)</f>
        <v>0.38651922134572025</v>
      </c>
      <c r="Q520">
        <f t="shared" si="122"/>
        <v>0.86286192161871733</v>
      </c>
      <c r="R520" s="42">
        <f t="shared" ref="R520:S520" si="125">INTERCEPT(L522:L530,N522:N530)</f>
        <v>-2.6943344691243158E-3</v>
      </c>
      <c r="S520" s="42">
        <f t="shared" si="125"/>
        <v>1.9010357767780062E-4</v>
      </c>
      <c r="V520" s="43"/>
      <c r="W520" s="43"/>
      <c r="Y520" s="43"/>
      <c r="Z520" s="43"/>
    </row>
    <row r="521" spans="6:26" x14ac:dyDescent="0.35">
      <c r="F521" t="s">
        <v>86</v>
      </c>
      <c r="J521" s="49"/>
      <c r="K521" s="31"/>
      <c r="L521" s="37"/>
      <c r="M521" s="37"/>
      <c r="N521" s="37"/>
      <c r="O521" s="37"/>
      <c r="R521" s="42"/>
      <c r="S521" s="42"/>
      <c r="V521" s="43"/>
      <c r="W521" s="43"/>
      <c r="Y521" s="43"/>
      <c r="Z521" s="43"/>
    </row>
    <row r="522" spans="6:26" x14ac:dyDescent="0.35">
      <c r="H522" s="44">
        <v>1550</v>
      </c>
      <c r="I522" s="44">
        <v>1520</v>
      </c>
      <c r="J522" s="45">
        <v>7153.1</v>
      </c>
      <c r="K522" s="45">
        <v>7305.6</v>
      </c>
      <c r="L522" s="37">
        <f t="shared" si="121"/>
        <v>-1.2738853503184714E-2</v>
      </c>
      <c r="M522" s="37">
        <f t="shared" si="121"/>
        <v>2.3569023569023569E-2</v>
      </c>
      <c r="N522" s="37">
        <f t="shared" si="121"/>
        <v>-3.5508365849003468E-3</v>
      </c>
      <c r="O522" s="37">
        <f t="shared" si="121"/>
        <v>3.7646670880163427E-3</v>
      </c>
      <c r="P522">
        <v>0.38651922134572025</v>
      </c>
      <c r="Q522">
        <v>0.86286192161871733</v>
      </c>
      <c r="R522" s="42">
        <v>-2.6943344691243158E-3</v>
      </c>
      <c r="S522" s="42">
        <v>1.9010357767780062E-4</v>
      </c>
      <c r="T522" s="43">
        <f t="shared" si="123"/>
        <v>0.38652878848712519</v>
      </c>
      <c r="U522" s="43">
        <f t="shared" si="123"/>
        <v>0.86286263729539958</v>
      </c>
      <c r="V522" s="43">
        <f t="shared" si="118"/>
        <v>-0.3992676419903099</v>
      </c>
      <c r="W522" s="43">
        <f t="shared" si="118"/>
        <v>-0.83929361372637601</v>
      </c>
      <c r="Y522" s="43">
        <f t="shared" ref="Y522:Z534" si="126">SUM(V522:V530)</f>
        <v>-3.5039268403262125</v>
      </c>
      <c r="Z522" s="43">
        <f t="shared" si="126"/>
        <v>-7.7486287897120265</v>
      </c>
    </row>
    <row r="523" spans="6:26" x14ac:dyDescent="0.35">
      <c r="H523" s="44">
        <v>1570</v>
      </c>
      <c r="I523" s="44">
        <v>1485</v>
      </c>
      <c r="J523" s="45">
        <v>7178.59</v>
      </c>
      <c r="K523" s="45">
        <v>7278.2</v>
      </c>
      <c r="L523" s="37">
        <f t="shared" si="121"/>
        <v>-9.4637223974763408E-3</v>
      </c>
      <c r="M523" s="37">
        <f t="shared" si="121"/>
        <v>-6.688963210702341E-3</v>
      </c>
      <c r="N523" s="37">
        <f t="shared" si="121"/>
        <v>2.6649868496586957E-3</v>
      </c>
      <c r="O523" s="37">
        <f t="shared" si="121"/>
        <v>-5.4250536356058188E-3</v>
      </c>
      <c r="P523">
        <v>0.38651922134572025</v>
      </c>
      <c r="Q523">
        <v>0.86286192161871733</v>
      </c>
      <c r="R523" s="42">
        <v>-2.6943344691243158E-3</v>
      </c>
      <c r="S523" s="42">
        <v>1.9010357767780062E-4</v>
      </c>
      <c r="T523" s="43">
        <f t="shared" si="123"/>
        <v>0.38651204097979147</v>
      </c>
      <c r="U523" s="43">
        <f t="shared" si="123"/>
        <v>0.86286089029661206</v>
      </c>
      <c r="V523" s="43">
        <f t="shared" si="118"/>
        <v>-0.39597576337726781</v>
      </c>
      <c r="W523" s="43">
        <f t="shared" si="118"/>
        <v>-0.8695498535073144</v>
      </c>
      <c r="Y523" s="43"/>
      <c r="Z523" s="43"/>
    </row>
    <row r="524" spans="6:26" x14ac:dyDescent="0.35">
      <c r="H524" s="44">
        <v>1585</v>
      </c>
      <c r="I524" s="44">
        <v>1495</v>
      </c>
      <c r="J524" s="45">
        <v>7159.51</v>
      </c>
      <c r="K524" s="45">
        <v>7317.9</v>
      </c>
      <c r="L524" s="37">
        <f t="shared" si="121"/>
        <v>9.5541401273885346E-3</v>
      </c>
      <c r="M524" s="37">
        <f t="shared" si="121"/>
        <v>3.3557046979865771E-3</v>
      </c>
      <c r="N524" s="37">
        <f t="shared" si="121"/>
        <v>3.8460028490987612E-3</v>
      </c>
      <c r="O524" s="37">
        <f t="shared" si="121"/>
        <v>8.7449651662562886E-3</v>
      </c>
      <c r="P524">
        <v>0.38651922134572025</v>
      </c>
      <c r="Q524">
        <v>0.86286192161871733</v>
      </c>
      <c r="R524" s="42">
        <v>-2.6943344691243158E-3</v>
      </c>
      <c r="S524" s="42">
        <v>1.9010357767780062E-4</v>
      </c>
      <c r="T524" s="43">
        <f t="shared" si="123"/>
        <v>0.38650885892767556</v>
      </c>
      <c r="U524" s="43">
        <f t="shared" si="123"/>
        <v>0.86286358406788211</v>
      </c>
      <c r="V524" s="43">
        <f t="shared" si="118"/>
        <v>-0.37695471880028703</v>
      </c>
      <c r="W524" s="43">
        <f t="shared" si="118"/>
        <v>-0.85950787936989548</v>
      </c>
      <c r="Y524" s="43"/>
      <c r="Z524" s="43"/>
    </row>
    <row r="525" spans="6:26" x14ac:dyDescent="0.35">
      <c r="G525" s="46"/>
      <c r="H525" s="44">
        <v>1570</v>
      </c>
      <c r="I525" s="44">
        <v>1490</v>
      </c>
      <c r="J525" s="45">
        <v>7132.08</v>
      </c>
      <c r="K525" s="45">
        <v>7254.46</v>
      </c>
      <c r="L525" s="37">
        <f t="shared" si="121"/>
        <v>-9.4637223974763408E-3</v>
      </c>
      <c r="M525" s="37">
        <f t="shared" si="121"/>
        <v>6.7567567567567571E-3</v>
      </c>
      <c r="N525" s="37">
        <f t="shared" si="121"/>
        <v>-4.2185872918214321E-4</v>
      </c>
      <c r="O525" s="37">
        <f t="shared" si="121"/>
        <v>1.6237038673423197E-3</v>
      </c>
      <c r="P525">
        <v>0.38651922134572025</v>
      </c>
      <c r="Q525">
        <v>0.86286192161871733</v>
      </c>
      <c r="R525" s="42">
        <v>-2.6943344691243158E-3</v>
      </c>
      <c r="S525" s="42">
        <v>1.9010357767780062E-4</v>
      </c>
      <c r="T525" s="43">
        <f t="shared" si="123"/>
        <v>0.3865203579742354</v>
      </c>
      <c r="U525" s="43">
        <f t="shared" si="123"/>
        <v>0.86286223029063158</v>
      </c>
      <c r="V525" s="43">
        <f t="shared" si="118"/>
        <v>-0.39598408037171173</v>
      </c>
      <c r="W525" s="43">
        <f t="shared" si="118"/>
        <v>-0.85610547353387478</v>
      </c>
      <c r="Y525" s="43"/>
      <c r="Z525" s="43"/>
    </row>
    <row r="526" spans="6:26" x14ac:dyDescent="0.35">
      <c r="G526" s="46"/>
      <c r="H526" s="44">
        <v>1585</v>
      </c>
      <c r="I526" s="44">
        <v>1480</v>
      </c>
      <c r="J526" s="45">
        <v>7135.09</v>
      </c>
      <c r="K526" s="45">
        <v>7242.7</v>
      </c>
      <c r="L526" s="37">
        <f t="shared" si="121"/>
        <v>-3.1446540880503146E-3</v>
      </c>
      <c r="M526" s="37">
        <f t="shared" si="121"/>
        <v>1.3698630136986301E-2</v>
      </c>
      <c r="N526" s="37">
        <f t="shared" si="121"/>
        <v>-5.4639553182265869E-3</v>
      </c>
      <c r="O526" s="37">
        <f t="shared" si="121"/>
        <v>1.4712267320790228E-3</v>
      </c>
      <c r="P526">
        <v>0.38651922134572025</v>
      </c>
      <c r="Q526">
        <v>0.86286192161871733</v>
      </c>
      <c r="R526" s="42">
        <v>-2.6943344691243158E-3</v>
      </c>
      <c r="S526" s="42">
        <v>1.9010357767780062E-4</v>
      </c>
      <c r="T526" s="43">
        <f t="shared" si="123"/>
        <v>0.3865339430688719</v>
      </c>
      <c r="U526" s="43">
        <f t="shared" si="123"/>
        <v>0.86286220130418267</v>
      </c>
      <c r="V526" s="43">
        <f t="shared" si="118"/>
        <v>-0.38967859715692221</v>
      </c>
      <c r="W526" s="43">
        <f t="shared" si="118"/>
        <v>-0.84916357116719632</v>
      </c>
      <c r="Y526" s="43"/>
      <c r="Z526" s="43"/>
    </row>
    <row r="527" spans="6:26" x14ac:dyDescent="0.35">
      <c r="H527" s="44">
        <v>1590</v>
      </c>
      <c r="I527" s="44">
        <v>1460</v>
      </c>
      <c r="J527" s="45">
        <v>7174.29</v>
      </c>
      <c r="K527" s="45">
        <v>7232.06</v>
      </c>
      <c r="L527" s="37">
        <f t="shared" si="121"/>
        <v>3.1545741324921135E-3</v>
      </c>
      <c r="M527" s="37">
        <f t="shared" si="121"/>
        <v>-6.8027210884353739E-3</v>
      </c>
      <c r="N527" s="37">
        <f t="shared" si="121"/>
        <v>-2.8381963970750832E-3</v>
      </c>
      <c r="O527" s="37">
        <f t="shared" si="121"/>
        <v>6.3032576571362036E-3</v>
      </c>
      <c r="P527">
        <v>0.38651922134572025</v>
      </c>
      <c r="Q527">
        <v>0.86286192161871733</v>
      </c>
      <c r="R527" s="42">
        <v>-2.6943344691243158E-3</v>
      </c>
      <c r="S527" s="42">
        <v>1.9010357767780062E-4</v>
      </c>
      <c r="T527" s="43">
        <f t="shared" si="123"/>
        <v>0.38652686839610306</v>
      </c>
      <c r="U527" s="43">
        <f t="shared" si="123"/>
        <v>0.86286311989054898</v>
      </c>
      <c r="V527" s="43">
        <f t="shared" si="118"/>
        <v>-0.38337229426361097</v>
      </c>
      <c r="W527" s="43">
        <f t="shared" si="118"/>
        <v>-0.86966584097898436</v>
      </c>
      <c r="Y527" s="43"/>
      <c r="Z527" s="43"/>
    </row>
    <row r="528" spans="6:26" x14ac:dyDescent="0.35">
      <c r="H528" s="44">
        <v>1585</v>
      </c>
      <c r="I528" s="44">
        <v>1470</v>
      </c>
      <c r="J528" s="45">
        <v>7194.71</v>
      </c>
      <c r="K528" s="45">
        <v>7186.76</v>
      </c>
      <c r="L528" s="37">
        <f t="shared" si="121"/>
        <v>0</v>
      </c>
      <c r="M528" s="37">
        <f t="shared" si="121"/>
        <v>-1.0101010101010102E-2</v>
      </c>
      <c r="N528" s="37">
        <f t="shared" si="121"/>
        <v>4.3834484337547351E-3</v>
      </c>
      <c r="O528" s="37">
        <f t="shared" si="121"/>
        <v>-6.4135266101213746E-3</v>
      </c>
      <c r="P528">
        <v>0.38651922134572025</v>
      </c>
      <c r="Q528">
        <v>0.86286192161871733</v>
      </c>
      <c r="R528" s="42">
        <v>-2.6943344691243158E-3</v>
      </c>
      <c r="S528" s="42">
        <v>1.9010357767780062E-4</v>
      </c>
      <c r="T528" s="43">
        <f t="shared" si="123"/>
        <v>0.38650741086951157</v>
      </c>
      <c r="U528" s="43">
        <f t="shared" si="123"/>
        <v>0.86286070238436319</v>
      </c>
      <c r="V528" s="43">
        <f>L528-T528</f>
        <v>-0.38650741086951157</v>
      </c>
      <c r="W528" s="43">
        <f>M528-U528</f>
        <v>-0.87296171248537324</v>
      </c>
      <c r="Y528" s="43"/>
      <c r="Z528" s="43"/>
    </row>
    <row r="529" spans="6:26" x14ac:dyDescent="0.35">
      <c r="H529" s="44">
        <v>1585</v>
      </c>
      <c r="I529" s="44">
        <v>1485</v>
      </c>
      <c r="J529" s="45">
        <v>7163.31</v>
      </c>
      <c r="K529" s="45">
        <v>7233.15</v>
      </c>
      <c r="L529" s="37">
        <f t="shared" si="121"/>
        <v>0</v>
      </c>
      <c r="M529" s="37">
        <f t="shared" si="121"/>
        <v>-0.01</v>
      </c>
      <c r="N529" s="37">
        <f t="shared" si="121"/>
        <v>7.8012228715817035E-3</v>
      </c>
      <c r="O529" s="37">
        <f t="shared" si="121"/>
        <v>1.7007931503661039E-4</v>
      </c>
      <c r="P529">
        <v>0.38651922134572025</v>
      </c>
      <c r="Q529">
        <v>0.86286192161871733</v>
      </c>
      <c r="R529" s="42">
        <v>-2.6943344691243158E-3</v>
      </c>
      <c r="S529" s="42">
        <v>1.9010357767780062E-4</v>
      </c>
      <c r="T529" s="43">
        <f t="shared" si="123"/>
        <v>0.38649820224203602</v>
      </c>
      <c r="U529" s="43">
        <f t="shared" si="123"/>
        <v>0.86286195395140364</v>
      </c>
      <c r="V529" s="43">
        <f t="shared" ref="V529:W552" si="127">L529-T529</f>
        <v>-0.38649820224203602</v>
      </c>
      <c r="W529" s="43">
        <f t="shared" si="127"/>
        <v>-0.87286195395140365</v>
      </c>
      <c r="Y529" s="43"/>
      <c r="Z529" s="43"/>
    </row>
    <row r="530" spans="6:26" x14ac:dyDescent="0.35">
      <c r="H530" s="44">
        <v>1585</v>
      </c>
      <c r="I530" s="44">
        <v>1500</v>
      </c>
      <c r="J530" s="45">
        <v>7107.86</v>
      </c>
      <c r="K530" s="45">
        <v>7231.92</v>
      </c>
      <c r="L530" s="37">
        <f t="shared" si="121"/>
        <v>-3.1446540880503146E-3</v>
      </c>
      <c r="M530" s="37">
        <f t="shared" si="121"/>
        <v>3.3444816053511705E-3</v>
      </c>
      <c r="N530" s="37">
        <f t="shared" si="121"/>
        <v>-9.0025277346729923E-3</v>
      </c>
      <c r="O530" s="37">
        <f t="shared" si="121"/>
        <v>7.6325667327096511E-3</v>
      </c>
      <c r="P530">
        <v>0.38651922134572025</v>
      </c>
      <c r="Q530">
        <v>0.86286192161871733</v>
      </c>
      <c r="R530" s="42">
        <v>-2.6943344691243158E-3</v>
      </c>
      <c r="S530" s="42">
        <v>1.9010357767780062E-4</v>
      </c>
      <c r="T530" s="43">
        <f t="shared" si="123"/>
        <v>0.38654347716650506</v>
      </c>
      <c r="U530" s="43">
        <f t="shared" si="123"/>
        <v>0.86286337259696011</v>
      </c>
      <c r="V530" s="43">
        <f t="shared" si="127"/>
        <v>-0.38968813125455537</v>
      </c>
      <c r="W530" s="43">
        <f t="shared" si="127"/>
        <v>-0.85951889099160894</v>
      </c>
      <c r="Y530" s="43"/>
      <c r="Z530" s="43"/>
    </row>
    <row r="531" spans="6:26" x14ac:dyDescent="0.35">
      <c r="H531" s="44">
        <v>1590</v>
      </c>
      <c r="I531" s="44">
        <v>1495</v>
      </c>
      <c r="J531" s="45">
        <v>7172.43</v>
      </c>
      <c r="K531" s="45">
        <v>7177.14</v>
      </c>
      <c r="L531" s="37"/>
      <c r="M531" s="37"/>
      <c r="N531" s="37"/>
      <c r="O531" s="37"/>
      <c r="R531" s="42"/>
      <c r="S531" s="42"/>
      <c r="V531" s="43"/>
      <c r="W531" s="43"/>
      <c r="Y531" s="43"/>
      <c r="Z531" s="43"/>
    </row>
    <row r="532" spans="6:26" x14ac:dyDescent="0.35">
      <c r="J532" s="47"/>
      <c r="K532" s="48"/>
      <c r="L532" s="37"/>
      <c r="M532" s="37"/>
      <c r="N532" s="37"/>
      <c r="O532" s="37"/>
      <c r="P532">
        <f>SLOPE(L534:L542,N534:N542)</f>
        <v>0.24109747521684644</v>
      </c>
      <c r="Q532">
        <f t="shared" ref="Q532" si="128">SLOPE(M534:M542,O534:O542)</f>
        <v>1.4935917769737554</v>
      </c>
      <c r="R532" s="42">
        <f t="shared" ref="R532:S532" si="129">INTERCEPT(L534:L542,N534:N542)</f>
        <v>-1.5217261621261738E-3</v>
      </c>
      <c r="S532" s="42">
        <f t="shared" si="129"/>
        <v>3.3950807816082642E-4</v>
      </c>
      <c r="V532" s="43"/>
      <c r="W532" s="43"/>
      <c r="Y532" s="43"/>
      <c r="Z532" s="43"/>
    </row>
    <row r="533" spans="6:26" x14ac:dyDescent="0.35">
      <c r="F533" t="s">
        <v>88</v>
      </c>
      <c r="J533" s="47"/>
      <c r="L533" s="37"/>
      <c r="M533" s="37"/>
      <c r="N533" s="37"/>
      <c r="O533" s="37"/>
      <c r="R533" s="42"/>
      <c r="S533" s="42"/>
      <c r="V533" s="43"/>
      <c r="W533" s="43"/>
      <c r="Y533" s="43"/>
      <c r="Z533" s="43"/>
    </row>
    <row r="534" spans="6:26" x14ac:dyDescent="0.35">
      <c r="H534" s="44">
        <v>3450</v>
      </c>
      <c r="I534" s="44">
        <v>3550</v>
      </c>
      <c r="J534" s="45">
        <v>7153.1</v>
      </c>
      <c r="K534" s="45">
        <v>7305.6</v>
      </c>
      <c r="L534" s="37">
        <f t="shared" si="121"/>
        <v>-2.8901734104046241E-3</v>
      </c>
      <c r="M534" s="37">
        <f t="shared" si="121"/>
        <v>0</v>
      </c>
      <c r="N534" s="37">
        <f t="shared" si="121"/>
        <v>-3.5508365849003468E-3</v>
      </c>
      <c r="O534" s="37">
        <f t="shared" si="121"/>
        <v>3.7646670880163427E-3</v>
      </c>
      <c r="P534">
        <v>0.24109747521684644</v>
      </c>
      <c r="Q534">
        <v>1.4935917769737554</v>
      </c>
      <c r="R534" s="42">
        <v>-1.5217261621261738E-3</v>
      </c>
      <c r="S534" s="42">
        <v>3.3950807816082642E-4</v>
      </c>
      <c r="T534" s="43">
        <f t="shared" si="123"/>
        <v>0.2411028786177751</v>
      </c>
      <c r="U534" s="43">
        <f t="shared" si="123"/>
        <v>1.4935930551086434</v>
      </c>
      <c r="V534" s="43">
        <f t="shared" si="127"/>
        <v>-0.24399305202817972</v>
      </c>
      <c r="W534" s="43">
        <f t="shared" si="127"/>
        <v>-1.4935930551086434</v>
      </c>
      <c r="Y534" s="43">
        <f t="shared" si="126"/>
        <v>-2.1841991857413849</v>
      </c>
      <c r="Z534" s="43">
        <f t="shared" si="126"/>
        <v>-13.412583185274245</v>
      </c>
    </row>
    <row r="535" spans="6:26" x14ac:dyDescent="0.35">
      <c r="H535" s="44">
        <v>3460</v>
      </c>
      <c r="I535" s="44">
        <v>3550</v>
      </c>
      <c r="J535" s="45">
        <v>7178.59</v>
      </c>
      <c r="K535" s="45">
        <v>7278.2</v>
      </c>
      <c r="L535" s="37">
        <f t="shared" si="121"/>
        <v>5.8139534883720929E-3</v>
      </c>
      <c r="M535" s="37">
        <f t="shared" si="121"/>
        <v>-5.6022408963585435E-3</v>
      </c>
      <c r="N535" s="37">
        <f t="shared" si="121"/>
        <v>2.6649868496586957E-3</v>
      </c>
      <c r="O535" s="37">
        <f t="shared" si="121"/>
        <v>-5.4250536356058188E-3</v>
      </c>
      <c r="P535">
        <v>0.24109747521684644</v>
      </c>
      <c r="Q535">
        <v>1.4935917769737554</v>
      </c>
      <c r="R535" s="42">
        <v>-1.5217261621261738E-3</v>
      </c>
      <c r="S535" s="42">
        <v>3.3950807816082642E-4</v>
      </c>
      <c r="T535" s="43">
        <f t="shared" si="123"/>
        <v>0.2410934198366356</v>
      </c>
      <c r="U535" s="43">
        <f t="shared" si="123"/>
        <v>1.4935899351242217</v>
      </c>
      <c r="V535" s="43">
        <f t="shared" si="127"/>
        <v>-0.23527946634826349</v>
      </c>
      <c r="W535" s="43">
        <f t="shared" si="127"/>
        <v>-1.4991921760205802</v>
      </c>
      <c r="Y535" s="43"/>
      <c r="Z535" s="43"/>
    </row>
    <row r="536" spans="6:26" x14ac:dyDescent="0.35">
      <c r="H536" s="44">
        <v>3440</v>
      </c>
      <c r="I536" s="44">
        <v>3570</v>
      </c>
      <c r="J536" s="45">
        <v>7159.51</v>
      </c>
      <c r="K536" s="45">
        <v>7317.9</v>
      </c>
      <c r="L536" s="37">
        <f t="shared" si="121"/>
        <v>0</v>
      </c>
      <c r="M536" s="37">
        <f t="shared" si="121"/>
        <v>4.0816326530612242E-2</v>
      </c>
      <c r="N536" s="37">
        <f t="shared" si="121"/>
        <v>3.8460028490987612E-3</v>
      </c>
      <c r="O536" s="37">
        <f t="shared" si="121"/>
        <v>8.7449651662562886E-3</v>
      </c>
      <c r="P536">
        <v>0.24109747521684644</v>
      </c>
      <c r="Q536">
        <v>1.4935917769737554</v>
      </c>
      <c r="R536" s="42">
        <v>-1.5217261621261738E-3</v>
      </c>
      <c r="S536" s="42">
        <v>3.3950807816082642E-4</v>
      </c>
      <c r="T536" s="43">
        <f t="shared" si="123"/>
        <v>0.24109162265369136</v>
      </c>
      <c r="U536" s="43">
        <f t="shared" si="123"/>
        <v>1.4935947459600727</v>
      </c>
      <c r="V536" s="43">
        <f t="shared" si="127"/>
        <v>-0.24109162265369136</v>
      </c>
      <c r="W536" s="43">
        <f t="shared" si="127"/>
        <v>-1.4527784194294604</v>
      </c>
      <c r="Y536" s="43"/>
      <c r="Z536" s="43"/>
    </row>
    <row r="537" spans="6:26" x14ac:dyDescent="0.35">
      <c r="H537" s="44">
        <v>3440</v>
      </c>
      <c r="I537" s="44">
        <v>3430</v>
      </c>
      <c r="J537" s="45">
        <v>7132.08</v>
      </c>
      <c r="K537" s="45">
        <v>7254.46</v>
      </c>
      <c r="L537" s="37">
        <f t="shared" si="121"/>
        <v>-2.8985507246376812E-3</v>
      </c>
      <c r="M537" s="37">
        <f t="shared" si="121"/>
        <v>1.1799410029498525E-2</v>
      </c>
      <c r="N537" s="37">
        <f t="shared" si="121"/>
        <v>-4.2185872918214321E-4</v>
      </c>
      <c r="O537" s="37">
        <f t="shared" si="121"/>
        <v>1.6237038673423197E-3</v>
      </c>
      <c r="P537">
        <v>0.24109747521684644</v>
      </c>
      <c r="Q537">
        <v>1.4935917769737554</v>
      </c>
      <c r="R537" s="42">
        <v>-1.5217261621261738E-3</v>
      </c>
      <c r="S537" s="42">
        <v>3.3950807816082642E-4</v>
      </c>
      <c r="T537" s="43">
        <f t="shared" si="123"/>
        <v>0.24109811717031135</v>
      </c>
      <c r="U537" s="43">
        <f t="shared" si="123"/>
        <v>1.4935923282343349</v>
      </c>
      <c r="V537" s="43">
        <f t="shared" si="127"/>
        <v>-0.24399666789494903</v>
      </c>
      <c r="W537" s="43">
        <f t="shared" si="127"/>
        <v>-1.4817929182048364</v>
      </c>
      <c r="Y537" s="43"/>
      <c r="Z537" s="43"/>
    </row>
    <row r="538" spans="6:26" x14ac:dyDescent="0.35">
      <c r="H538" s="44">
        <v>3450</v>
      </c>
      <c r="I538" s="44">
        <v>3390</v>
      </c>
      <c r="J538" s="45">
        <v>7135.09</v>
      </c>
      <c r="K538" s="45">
        <v>7242.7</v>
      </c>
      <c r="L538" s="37">
        <f t="shared" si="121"/>
        <v>-5.763688760806916E-3</v>
      </c>
      <c r="M538" s="37">
        <f t="shared" si="121"/>
        <v>5.9347181008902079E-3</v>
      </c>
      <c r="N538" s="37">
        <f t="shared" si="121"/>
        <v>-5.4639553182265869E-3</v>
      </c>
      <c r="O538" s="37">
        <f t="shared" si="121"/>
        <v>1.4712267320790228E-3</v>
      </c>
      <c r="P538">
        <v>0.24109747521684644</v>
      </c>
      <c r="Q538">
        <v>1.4935917769737554</v>
      </c>
      <c r="R538" s="42">
        <v>-1.5217261621261738E-3</v>
      </c>
      <c r="S538" s="42">
        <v>3.3950807816082642E-4</v>
      </c>
      <c r="T538" s="43">
        <f t="shared" si="123"/>
        <v>0.24110578986060288</v>
      </c>
      <c r="U538" s="43">
        <f t="shared" si="123"/>
        <v>1.4935922764671159</v>
      </c>
      <c r="V538" s="43">
        <f t="shared" si="127"/>
        <v>-0.24686947862140979</v>
      </c>
      <c r="W538" s="43">
        <f t="shared" si="127"/>
        <v>-1.4876575583662257</v>
      </c>
      <c r="Y538" s="43"/>
      <c r="Z538" s="43"/>
    </row>
    <row r="539" spans="6:26" x14ac:dyDescent="0.35">
      <c r="H539" s="44">
        <v>3470</v>
      </c>
      <c r="I539" s="44">
        <v>3370</v>
      </c>
      <c r="J539" s="45">
        <v>7174.29</v>
      </c>
      <c r="K539" s="45">
        <v>7232.06</v>
      </c>
      <c r="L539" s="37">
        <f t="shared" si="121"/>
        <v>-2.8735632183908046E-3</v>
      </c>
      <c r="M539" s="37">
        <f t="shared" si="121"/>
        <v>-8.8235294117647058E-3</v>
      </c>
      <c r="N539" s="37">
        <f t="shared" si="121"/>
        <v>-2.8381963970750832E-3</v>
      </c>
      <c r="O539" s="37">
        <f t="shared" si="121"/>
        <v>6.3032576571362036E-3</v>
      </c>
      <c r="P539">
        <v>0.24109747521684644</v>
      </c>
      <c r="Q539">
        <v>1.4935917769737554</v>
      </c>
      <c r="R539" s="42">
        <v>-1.5217261621261738E-3</v>
      </c>
      <c r="S539" s="42">
        <v>3.3950807816082642E-4</v>
      </c>
      <c r="T539" s="43">
        <f t="shared" si="123"/>
        <v>0.24110179417455713</v>
      </c>
      <c r="U539" s="43">
        <f t="shared" si="123"/>
        <v>1.4935939169806487</v>
      </c>
      <c r="V539" s="43">
        <f t="shared" si="127"/>
        <v>-0.24397535739294793</v>
      </c>
      <c r="W539" s="43">
        <f t="shared" si="127"/>
        <v>-1.5024174463924134</v>
      </c>
      <c r="Y539" s="43"/>
      <c r="Z539" s="43"/>
    </row>
    <row r="540" spans="6:26" x14ac:dyDescent="0.35">
      <c r="H540" s="44">
        <v>3480</v>
      </c>
      <c r="I540" s="44">
        <v>3400</v>
      </c>
      <c r="J540" s="45">
        <v>7194.71</v>
      </c>
      <c r="K540" s="45">
        <v>7186.76</v>
      </c>
      <c r="L540" s="37">
        <f t="shared" si="121"/>
        <v>2.881844380403458E-3</v>
      </c>
      <c r="M540" s="37">
        <f t="shared" si="121"/>
        <v>0</v>
      </c>
      <c r="N540" s="37">
        <f t="shared" si="121"/>
        <v>4.3834484337547351E-3</v>
      </c>
      <c r="O540" s="37">
        <f t="shared" si="121"/>
        <v>-6.4135266101213746E-3</v>
      </c>
      <c r="P540">
        <v>0.24109747521684644</v>
      </c>
      <c r="Q540">
        <v>1.4935917769737554</v>
      </c>
      <c r="R540" s="42">
        <v>-1.5217261621261738E-3</v>
      </c>
      <c r="S540" s="42">
        <v>3.3950807816082642E-4</v>
      </c>
      <c r="T540" s="43">
        <f t="shared" si="123"/>
        <v>0.24109080480868447</v>
      </c>
      <c r="U540" s="43">
        <f t="shared" si="123"/>
        <v>1.4935895995296617</v>
      </c>
      <c r="V540" s="43">
        <f t="shared" si="127"/>
        <v>-0.23820896042828102</v>
      </c>
      <c r="W540" s="43">
        <f t="shared" si="127"/>
        <v>-1.4935895995296617</v>
      </c>
      <c r="Y540" s="43"/>
      <c r="Z540" s="43"/>
    </row>
    <row r="541" spans="6:26" x14ac:dyDescent="0.35">
      <c r="H541" s="44">
        <v>3470</v>
      </c>
      <c r="I541" s="44">
        <v>3400</v>
      </c>
      <c r="J541" s="45">
        <v>7163.31</v>
      </c>
      <c r="K541" s="45">
        <v>7233.15</v>
      </c>
      <c r="L541" s="37">
        <f t="shared" si="121"/>
        <v>-5.7306590257879654E-3</v>
      </c>
      <c r="M541" s="37">
        <f t="shared" si="121"/>
        <v>-2.0172910662824207E-2</v>
      </c>
      <c r="N541" s="37">
        <f t="shared" si="121"/>
        <v>7.8012228715817035E-3</v>
      </c>
      <c r="O541" s="37">
        <f t="shared" si="121"/>
        <v>1.7007931503661039E-4</v>
      </c>
      <c r="P541">
        <v>0.24109747521684644</v>
      </c>
      <c r="Q541">
        <v>1.4935917769737554</v>
      </c>
      <c r="R541" s="42">
        <v>-1.5217261621261738E-3</v>
      </c>
      <c r="S541" s="42">
        <v>3.3950807816082642E-4</v>
      </c>
      <c r="T541" s="43">
        <f t="shared" si="123"/>
        <v>0.24108560389190617</v>
      </c>
      <c r="U541" s="43">
        <f t="shared" si="123"/>
        <v>1.4935918347170569</v>
      </c>
      <c r="V541" s="43">
        <f t="shared" si="127"/>
        <v>-0.24681626291769412</v>
      </c>
      <c r="W541" s="43">
        <f t="shared" si="127"/>
        <v>-1.513764745379881</v>
      </c>
      <c r="Y541" s="43"/>
      <c r="Z541" s="43"/>
    </row>
    <row r="542" spans="6:26" x14ac:dyDescent="0.35">
      <c r="H542" s="44">
        <v>3490</v>
      </c>
      <c r="I542" s="44">
        <v>3470</v>
      </c>
      <c r="J542" s="45">
        <v>7107.86</v>
      </c>
      <c r="K542" s="45">
        <v>7231.92</v>
      </c>
      <c r="L542" s="37">
        <f t="shared" si="121"/>
        <v>-2.8571428571428571E-3</v>
      </c>
      <c r="M542" s="37">
        <f t="shared" si="121"/>
        <v>5.7971014492753624E-3</v>
      </c>
      <c r="N542" s="37">
        <f t="shared" si="121"/>
        <v>-9.0025277346729923E-3</v>
      </c>
      <c r="O542" s="37">
        <f t="shared" si="121"/>
        <v>7.6325667327096511E-3</v>
      </c>
      <c r="P542">
        <v>0.24109747521684644</v>
      </c>
      <c r="Q542">
        <v>1.4935917769737554</v>
      </c>
      <c r="R542" s="42">
        <v>-1.5217261621261738E-3</v>
      </c>
      <c r="S542" s="42">
        <v>3.3950807816082642E-4</v>
      </c>
      <c r="T542" s="43">
        <f t="shared" si="123"/>
        <v>0.24111117459882556</v>
      </c>
      <c r="U542" s="43">
        <f t="shared" si="123"/>
        <v>1.4935943682918182</v>
      </c>
      <c r="V542" s="43">
        <f t="shared" si="127"/>
        <v>-0.24396831745596842</v>
      </c>
      <c r="W542" s="43">
        <f t="shared" si="127"/>
        <v>-1.487797266842543</v>
      </c>
      <c r="Y542" s="43"/>
      <c r="Z542" s="43"/>
    </row>
    <row r="543" spans="6:26" x14ac:dyDescent="0.35">
      <c r="H543" s="44">
        <v>3500</v>
      </c>
      <c r="I543" s="44">
        <v>3450</v>
      </c>
      <c r="J543" s="45">
        <v>7172.43</v>
      </c>
      <c r="K543" s="45">
        <v>7177.14</v>
      </c>
      <c r="L543" s="37"/>
      <c r="M543" s="37"/>
      <c r="N543" s="37"/>
      <c r="O543" s="37"/>
      <c r="R543" s="42"/>
      <c r="S543" s="42"/>
      <c r="V543" s="43"/>
      <c r="W543" s="43"/>
      <c r="Y543" s="43"/>
      <c r="Z543" s="43"/>
    </row>
    <row r="544" spans="6:26" x14ac:dyDescent="0.35">
      <c r="H544" s="46"/>
      <c r="J544" s="49"/>
      <c r="K544" s="48"/>
      <c r="L544" s="37"/>
      <c r="M544" s="37"/>
      <c r="N544" s="37"/>
      <c r="O544" s="37"/>
      <c r="P544">
        <f>SLOPE(L546:L554,N546:N554)</f>
        <v>1.1485746031367263</v>
      </c>
      <c r="Q544">
        <f t="shared" ref="Q544" si="130">SLOPE(M546:M554,O546:O554)</f>
        <v>0.31118244837233627</v>
      </c>
      <c r="R544" s="42">
        <f t="shared" ref="R544:S556" si="131">INTERCEPT(L546:L554,N546:N554)</f>
        <v>-2.6696467340798005E-4</v>
      </c>
      <c r="S544" s="42">
        <f t="shared" si="131"/>
        <v>-4.2671458426987267E-3</v>
      </c>
      <c r="V544" s="43"/>
      <c r="W544" s="43"/>
      <c r="Y544" s="43"/>
      <c r="Z544" s="43"/>
    </row>
    <row r="545" spans="6:26" x14ac:dyDescent="0.35">
      <c r="F545" t="s">
        <v>90</v>
      </c>
      <c r="J545" s="49"/>
      <c r="K545" s="48"/>
      <c r="L545" s="37"/>
      <c r="M545" s="37"/>
      <c r="N545" s="37"/>
      <c r="O545" s="37"/>
      <c r="R545" s="42"/>
      <c r="S545" s="42"/>
      <c r="V545" s="43"/>
      <c r="W545" s="43"/>
      <c r="Y545" s="43"/>
      <c r="Z545" s="43"/>
    </row>
    <row r="546" spans="6:26" x14ac:dyDescent="0.35">
      <c r="H546" s="44">
        <v>1385</v>
      </c>
      <c r="I546" s="44">
        <v>1330</v>
      </c>
      <c r="J546" s="45">
        <v>7153.1</v>
      </c>
      <c r="K546" s="45">
        <v>7305.6</v>
      </c>
      <c r="L546" s="37">
        <f t="shared" si="121"/>
        <v>-7.1684587813620072E-3</v>
      </c>
      <c r="M546" s="37">
        <f t="shared" si="121"/>
        <v>-1.8450184501845018E-2</v>
      </c>
      <c r="N546" s="37">
        <f t="shared" si="121"/>
        <v>-3.5508365849003468E-3</v>
      </c>
      <c r="O546" s="37">
        <f t="shared" si="121"/>
        <v>3.7646670880163427E-3</v>
      </c>
      <c r="P546">
        <v>1.1485746031367263</v>
      </c>
      <c r="Q546">
        <v>0.31118244837233627</v>
      </c>
      <c r="R546" s="42">
        <v>-2.6696467340798005E-4</v>
      </c>
      <c r="S546" s="42">
        <v>-4.2671458426987267E-3</v>
      </c>
      <c r="T546" s="43">
        <f t="shared" si="123"/>
        <v>1.1485755510846556</v>
      </c>
      <c r="U546" s="43">
        <f t="shared" si="123"/>
        <v>0.31116638398882251</v>
      </c>
      <c r="V546" s="43">
        <f t="shared" si="127"/>
        <v>-1.1557440098660177</v>
      </c>
      <c r="W546" s="43">
        <f t="shared" si="127"/>
        <v>-0.32961656849066756</v>
      </c>
      <c r="Y546" s="43">
        <f t="shared" ref="Y546:Z558" si="132">SUM(V546:V554)</f>
        <v>-10.342540090374843</v>
      </c>
      <c r="Z546" s="43">
        <f t="shared" si="132"/>
        <v>-2.8334086686500699</v>
      </c>
    </row>
    <row r="547" spans="6:26" x14ac:dyDescent="0.35">
      <c r="H547" s="44">
        <v>1395</v>
      </c>
      <c r="I547" s="44">
        <v>1355</v>
      </c>
      <c r="J547" s="45">
        <v>7178.59</v>
      </c>
      <c r="K547" s="45">
        <v>7278.2</v>
      </c>
      <c r="L547" s="37">
        <f t="shared" si="121"/>
        <v>-3.5714285714285713E-3</v>
      </c>
      <c r="M547" s="37">
        <f t="shared" si="121"/>
        <v>-3.6764705882352941E-3</v>
      </c>
      <c r="N547" s="37">
        <f t="shared" si="121"/>
        <v>2.6649868496586957E-3</v>
      </c>
      <c r="O547" s="37">
        <f t="shared" si="121"/>
        <v>-5.4250536356058188E-3</v>
      </c>
      <c r="P547">
        <v>1.1485746031367263</v>
      </c>
      <c r="Q547">
        <v>0.31118244837233627</v>
      </c>
      <c r="R547" s="42">
        <v>-2.6696467340798005E-4</v>
      </c>
      <c r="S547" s="42">
        <v>-4.2671458426987267E-3</v>
      </c>
      <c r="T547" s="43">
        <f t="shared" si="123"/>
        <v>1.1485738916793824</v>
      </c>
      <c r="U547" s="43">
        <f t="shared" si="123"/>
        <v>0.31120559786740387</v>
      </c>
      <c r="V547" s="43">
        <f t="shared" si="127"/>
        <v>-1.152145320250811</v>
      </c>
      <c r="W547" s="43">
        <f t="shared" si="127"/>
        <v>-0.31488206845563915</v>
      </c>
      <c r="Y547" s="43"/>
      <c r="Z547" s="43"/>
    </row>
    <row r="548" spans="6:26" x14ac:dyDescent="0.35">
      <c r="H548" s="44">
        <v>1400</v>
      </c>
      <c r="I548" s="44">
        <v>1360</v>
      </c>
      <c r="J548" s="45">
        <v>7159.51</v>
      </c>
      <c r="K548" s="45">
        <v>7317.9</v>
      </c>
      <c r="L548" s="37">
        <f t="shared" si="121"/>
        <v>-3.5587188612099642E-3</v>
      </c>
      <c r="M548" s="37">
        <f t="shared" si="121"/>
        <v>1.4925373134328358E-2</v>
      </c>
      <c r="N548" s="37">
        <f t="shared" si="121"/>
        <v>3.8460028490987612E-3</v>
      </c>
      <c r="O548" s="37">
        <f t="shared" si="121"/>
        <v>8.7449651662562886E-3</v>
      </c>
      <c r="P548">
        <v>1.1485746031367263</v>
      </c>
      <c r="Q548">
        <v>0.31118244837233627</v>
      </c>
      <c r="R548" s="42">
        <v>-2.6696467340798005E-4</v>
      </c>
      <c r="S548" s="42">
        <v>-4.2671458426987267E-3</v>
      </c>
      <c r="T548" s="43">
        <f t="shared" si="123"/>
        <v>1.1485735763898317</v>
      </c>
      <c r="U548" s="43">
        <f t="shared" si="123"/>
        <v>0.31114513233058255</v>
      </c>
      <c r="V548" s="43">
        <f t="shared" si="127"/>
        <v>-1.1521322952510418</v>
      </c>
      <c r="W548" s="43">
        <f t="shared" si="127"/>
        <v>-0.29621975919625421</v>
      </c>
      <c r="Y548" s="43"/>
      <c r="Z548" s="43"/>
    </row>
    <row r="549" spans="6:26" x14ac:dyDescent="0.35">
      <c r="H549" s="44">
        <v>1405</v>
      </c>
      <c r="I549" s="44">
        <v>1340</v>
      </c>
      <c r="J549" s="45">
        <v>7132.08</v>
      </c>
      <c r="K549" s="45">
        <v>7254.46</v>
      </c>
      <c r="L549" s="37">
        <f t="shared" si="121"/>
        <v>1.0791366906474821E-2</v>
      </c>
      <c r="M549" s="37">
        <f t="shared" si="121"/>
        <v>-1.4705882352941176E-2</v>
      </c>
      <c r="N549" s="37">
        <f t="shared" si="121"/>
        <v>-4.2185872918214321E-4</v>
      </c>
      <c r="O549" s="37">
        <f t="shared" si="121"/>
        <v>1.6237038673423197E-3</v>
      </c>
      <c r="P549">
        <v>1.1485746031367263</v>
      </c>
      <c r="Q549">
        <v>0.31118244837233627</v>
      </c>
      <c r="R549" s="42">
        <v>-2.6696467340798005E-4</v>
      </c>
      <c r="S549" s="42">
        <v>-4.2671458426987267E-3</v>
      </c>
      <c r="T549" s="43">
        <f t="shared" si="123"/>
        <v>1.1485747157581041</v>
      </c>
      <c r="U549" s="43">
        <f t="shared" si="123"/>
        <v>0.31117551979112895</v>
      </c>
      <c r="V549" s="43">
        <f t="shared" si="127"/>
        <v>-1.1377833488516294</v>
      </c>
      <c r="W549" s="43">
        <f t="shared" si="127"/>
        <v>-0.32588140214407013</v>
      </c>
      <c r="Y549" s="43"/>
      <c r="Z549" s="43"/>
    </row>
    <row r="550" spans="6:26" x14ac:dyDescent="0.35">
      <c r="H550" s="44">
        <v>1390</v>
      </c>
      <c r="I550" s="44">
        <v>1360</v>
      </c>
      <c r="J550" s="45">
        <v>7135.09</v>
      </c>
      <c r="K550" s="45">
        <v>7242.7</v>
      </c>
      <c r="L550" s="37">
        <f t="shared" si="121"/>
        <v>-2.7972027972027972E-2</v>
      </c>
      <c r="M550" s="37">
        <f t="shared" si="121"/>
        <v>-3.663003663003663E-3</v>
      </c>
      <c r="N550" s="37">
        <f t="shared" si="121"/>
        <v>-5.4639553182265869E-3</v>
      </c>
      <c r="O550" s="37">
        <f t="shared" si="121"/>
        <v>1.4712267320790228E-3</v>
      </c>
      <c r="P550">
        <v>1.1485746031367263</v>
      </c>
      <c r="Q550">
        <v>0.31118244837233627</v>
      </c>
      <c r="R550" s="42">
        <v>-2.6696467340798005E-4</v>
      </c>
      <c r="S550" s="42">
        <v>-4.2671458426987267E-3</v>
      </c>
      <c r="T550" s="43">
        <f t="shared" si="123"/>
        <v>1.1485760618197733</v>
      </c>
      <c r="U550" s="43">
        <f t="shared" si="123"/>
        <v>0.31117617043330281</v>
      </c>
      <c r="V550" s="43">
        <f t="shared" si="127"/>
        <v>-1.1765480897918013</v>
      </c>
      <c r="W550" s="43">
        <f t="shared" si="127"/>
        <v>-0.31483917409630646</v>
      </c>
      <c r="Y550" s="43"/>
      <c r="Z550" s="43"/>
    </row>
    <row r="551" spans="6:26" x14ac:dyDescent="0.35">
      <c r="H551" s="44">
        <v>1430</v>
      </c>
      <c r="I551" s="44">
        <v>1365</v>
      </c>
      <c r="J551" s="45">
        <v>7174.29</v>
      </c>
      <c r="K551" s="45">
        <v>7232.06</v>
      </c>
      <c r="L551" s="37">
        <f t="shared" si="121"/>
        <v>-1.3793103448275862E-2</v>
      </c>
      <c r="M551" s="37">
        <f t="shared" si="121"/>
        <v>-7.2727272727272727E-3</v>
      </c>
      <c r="N551" s="37">
        <f t="shared" si="121"/>
        <v>-2.8381963970750832E-3</v>
      </c>
      <c r="O551" s="37">
        <f t="shared" si="121"/>
        <v>6.3032576571362036E-3</v>
      </c>
      <c r="P551">
        <v>1.1485746031367263</v>
      </c>
      <c r="Q551">
        <v>0.31118244837233627</v>
      </c>
      <c r="R551" s="42">
        <v>-2.6696467340798005E-4</v>
      </c>
      <c r="S551" s="42">
        <v>-4.2671458426987267E-3</v>
      </c>
      <c r="T551" s="43">
        <f t="shared" si="123"/>
        <v>1.1485753608349005</v>
      </c>
      <c r="U551" s="43">
        <f t="shared" si="123"/>
        <v>0.31115555145262919</v>
      </c>
      <c r="V551" s="43">
        <f t="shared" si="127"/>
        <v>-1.1623684642831764</v>
      </c>
      <c r="W551" s="43">
        <f t="shared" si="127"/>
        <v>-0.31842827872535645</v>
      </c>
      <c r="Y551" s="43"/>
      <c r="Z551" s="43"/>
    </row>
    <row r="552" spans="6:26" x14ac:dyDescent="0.35">
      <c r="H552" s="44">
        <v>1450</v>
      </c>
      <c r="I552" s="44">
        <v>1375</v>
      </c>
      <c r="J552" s="45">
        <v>7194.71</v>
      </c>
      <c r="K552" s="45">
        <v>7186.76</v>
      </c>
      <c r="L552" s="37">
        <f t="shared" si="121"/>
        <v>-2.0270270270270271E-2</v>
      </c>
      <c r="M552" s="37">
        <f t="shared" si="121"/>
        <v>0</v>
      </c>
      <c r="N552" s="37">
        <f t="shared" si="121"/>
        <v>4.3834484337547351E-3</v>
      </c>
      <c r="O552" s="37">
        <f t="shared" si="121"/>
        <v>-6.4135266101213746E-3</v>
      </c>
      <c r="P552">
        <v>1.1485746031367263</v>
      </c>
      <c r="Q552">
        <v>0.31118244837233627</v>
      </c>
      <c r="R552" s="42">
        <v>-2.6696467340798005E-4</v>
      </c>
      <c r="S552" s="42">
        <v>-4.2671458426987267E-3</v>
      </c>
      <c r="T552" s="43">
        <f t="shared" si="123"/>
        <v>1.1485734329108468</v>
      </c>
      <c r="U552" s="43">
        <f t="shared" si="123"/>
        <v>0.31120981582574769</v>
      </c>
      <c r="V552" s="43">
        <f t="shared" si="127"/>
        <v>-1.168843703181117</v>
      </c>
      <c r="W552" s="43">
        <f t="shared" si="127"/>
        <v>-0.31120981582574769</v>
      </c>
      <c r="Y552" s="43"/>
      <c r="Z552" s="43"/>
    </row>
    <row r="553" spans="6:26" x14ac:dyDescent="0.35">
      <c r="H553" s="44">
        <v>1480</v>
      </c>
      <c r="I553" s="44">
        <v>1375</v>
      </c>
      <c r="J553" s="45">
        <v>7163.31</v>
      </c>
      <c r="K553" s="45">
        <v>7233.15</v>
      </c>
      <c r="L553" s="37">
        <f t="shared" si="121"/>
        <v>4.2253521126760563E-2</v>
      </c>
      <c r="M553" s="37">
        <f t="shared" si="121"/>
        <v>0</v>
      </c>
      <c r="N553" s="37">
        <f t="shared" si="121"/>
        <v>7.8012228715817035E-3</v>
      </c>
      <c r="O553" s="37">
        <f t="shared" si="121"/>
        <v>1.7007931503661039E-4</v>
      </c>
      <c r="P553">
        <v>1.1485746031367263</v>
      </c>
      <c r="Q553">
        <v>0.31118244837233627</v>
      </c>
      <c r="R553" s="42">
        <v>-2.6696467340798005E-4</v>
      </c>
      <c r="S553" s="42">
        <v>-4.2671458426987267E-3</v>
      </c>
      <c r="T553" s="43">
        <f t="shared" si="123"/>
        <v>1.1485725204858102</v>
      </c>
      <c r="U553" s="43">
        <f t="shared" si="123"/>
        <v>0.31118172261909416</v>
      </c>
      <c r="V553" s="43">
        <f>L553-T553</f>
        <v>-1.1063189993590496</v>
      </c>
      <c r="W553" s="43">
        <f>M553-U553</f>
        <v>-0.31118172261909416</v>
      </c>
      <c r="Y553" s="43"/>
      <c r="Z553" s="43"/>
    </row>
    <row r="554" spans="6:26" x14ac:dyDescent="0.35">
      <c r="H554" s="44">
        <v>1420</v>
      </c>
      <c r="I554" s="44">
        <v>1375</v>
      </c>
      <c r="J554" s="45">
        <v>7107.86</v>
      </c>
      <c r="K554" s="45">
        <v>7231.92</v>
      </c>
      <c r="L554" s="37">
        <f t="shared" si="121"/>
        <v>1.7921146953405017E-2</v>
      </c>
      <c r="M554" s="37">
        <f t="shared" si="121"/>
        <v>0</v>
      </c>
      <c r="N554" s="37">
        <f t="shared" si="121"/>
        <v>-9.0025277346729923E-3</v>
      </c>
      <c r="O554" s="37">
        <f t="shared" si="121"/>
        <v>7.6325667327096511E-3</v>
      </c>
      <c r="P554">
        <v>1.1485746031367263</v>
      </c>
      <c r="Q554">
        <v>0.31118244837233627</v>
      </c>
      <c r="R554" s="42">
        <v>-2.6696467340798005E-4</v>
      </c>
      <c r="S554" s="42">
        <v>-4.2671458426987267E-3</v>
      </c>
      <c r="T554" s="43">
        <f t="shared" si="123"/>
        <v>1.1485770064936029</v>
      </c>
      <c r="U554" s="43">
        <f t="shared" si="123"/>
        <v>0.31114987909693365</v>
      </c>
      <c r="V554" s="43">
        <f t="shared" ref="V554:W566" si="133">L554-T554</f>
        <v>-1.1306558595401979</v>
      </c>
      <c r="W554" s="43">
        <f t="shared" si="133"/>
        <v>-0.31114987909693365</v>
      </c>
      <c r="Y554" s="43"/>
      <c r="Z554" s="43"/>
    </row>
    <row r="555" spans="6:26" x14ac:dyDescent="0.35">
      <c r="H555" s="44">
        <v>1395</v>
      </c>
      <c r="I555" s="44">
        <v>1375</v>
      </c>
      <c r="J555" s="45">
        <v>7172.43</v>
      </c>
      <c r="K555" s="45">
        <v>7177.14</v>
      </c>
      <c r="L555" s="37"/>
      <c r="M555" s="37"/>
      <c r="N555" s="37"/>
      <c r="O555" s="37"/>
      <c r="R555" s="42"/>
      <c r="S555" s="42"/>
      <c r="V555" s="43"/>
      <c r="W555" s="43"/>
      <c r="Y555" s="43"/>
      <c r="Z555" s="43"/>
    </row>
    <row r="556" spans="6:26" x14ac:dyDescent="0.35">
      <c r="I556" s="44"/>
      <c r="J556" s="49"/>
      <c r="L556" s="37"/>
      <c r="M556" s="37"/>
      <c r="N556" s="37"/>
      <c r="O556" s="37"/>
      <c r="P556">
        <f>SLOPE(L558:L566,N558:N566)</f>
        <v>-0.64314687896792289</v>
      </c>
      <c r="Q556">
        <f t="shared" ref="Q556:Q568" si="134">SLOPE(M558:M566,O558:O566)</f>
        <v>0.12067183094277562</v>
      </c>
      <c r="R556" s="42">
        <f t="shared" si="131"/>
        <v>4.2965592970453589E-3</v>
      </c>
      <c r="S556" s="42">
        <f t="shared" si="131"/>
        <v>1.6322674914259094E-2</v>
      </c>
      <c r="V556" s="43"/>
      <c r="W556" s="43"/>
      <c r="Y556" s="43"/>
      <c r="Z556" s="43"/>
    </row>
    <row r="557" spans="6:26" x14ac:dyDescent="0.35">
      <c r="F557" t="s">
        <v>92</v>
      </c>
      <c r="I557" s="44"/>
      <c r="J557" s="49"/>
      <c r="K557" s="48"/>
      <c r="L557" s="37"/>
      <c r="M557" s="37"/>
      <c r="N557" s="37"/>
      <c r="O557" s="37"/>
      <c r="R557" s="42"/>
      <c r="S557" s="42"/>
      <c r="V557" s="43"/>
      <c r="W557" s="43"/>
      <c r="Y557" s="43"/>
      <c r="Z557" s="43"/>
    </row>
    <row r="558" spans="6:26" x14ac:dyDescent="0.35">
      <c r="H558" s="44">
        <v>1675</v>
      </c>
      <c r="I558" s="44">
        <v>1900</v>
      </c>
      <c r="J558" s="45">
        <v>7153.1</v>
      </c>
      <c r="K558" s="45">
        <v>7305.6</v>
      </c>
      <c r="L558" s="37">
        <f t="shared" si="121"/>
        <v>1.2084592145015106E-2</v>
      </c>
      <c r="M558" s="37">
        <f t="shared" si="121"/>
        <v>3.5422343324250684E-2</v>
      </c>
      <c r="N558" s="37">
        <f t="shared" si="121"/>
        <v>-3.5508365849003468E-3</v>
      </c>
      <c r="O558" s="37">
        <f t="shared" si="121"/>
        <v>3.7646670880163427E-3</v>
      </c>
      <c r="P558">
        <v>-0.64314687896792289</v>
      </c>
      <c r="Q558">
        <v>0.12067183094277562</v>
      </c>
      <c r="R558" s="42">
        <v>4.2965592970453589E-3</v>
      </c>
      <c r="S558" s="42">
        <v>1.6322674914259094E-2</v>
      </c>
      <c r="T558" s="43">
        <f t="shared" si="123"/>
        <v>-0.64316213534786404</v>
      </c>
      <c r="U558" s="43">
        <f t="shared" si="123"/>
        <v>0.12073328037981372</v>
      </c>
      <c r="V558" s="43">
        <f t="shared" si="133"/>
        <v>0.65524672749287916</v>
      </c>
      <c r="W558" s="43">
        <f t="shared" si="133"/>
        <v>-8.531093705556303E-2</v>
      </c>
      <c r="Y558" s="43">
        <f t="shared" si="132"/>
        <v>5.8286624580180817</v>
      </c>
      <c r="Z558" s="43">
        <f t="shared" si="132"/>
        <v>-0.93727748800326571</v>
      </c>
    </row>
    <row r="559" spans="6:26" x14ac:dyDescent="0.35">
      <c r="H559" s="44">
        <v>1655</v>
      </c>
      <c r="I559" s="44">
        <v>1835</v>
      </c>
      <c r="J559" s="45">
        <v>7178.59</v>
      </c>
      <c r="K559" s="45">
        <v>7278.2</v>
      </c>
      <c r="L559" s="37">
        <f t="shared" ref="L559:O622" si="135">(H559-H560)/H560</f>
        <v>-1.488095238095238E-2</v>
      </c>
      <c r="M559" s="37">
        <f t="shared" si="135"/>
        <v>2.2284122562674095E-2</v>
      </c>
      <c r="N559" s="37">
        <f t="shared" si="135"/>
        <v>2.6649868496586957E-3</v>
      </c>
      <c r="O559" s="37">
        <f t="shared" si="135"/>
        <v>-5.4250536356058188E-3</v>
      </c>
      <c r="P559">
        <v>-0.64314687896792289</v>
      </c>
      <c r="Q559">
        <v>0.12067183094277562</v>
      </c>
      <c r="R559" s="42">
        <v>4.2965592970453589E-3</v>
      </c>
      <c r="S559" s="42">
        <v>1.6322674914259094E-2</v>
      </c>
      <c r="T559" s="43">
        <f t="shared" si="123"/>
        <v>-0.6431354286938975</v>
      </c>
      <c r="U559" s="43">
        <f t="shared" si="123"/>
        <v>0.1205832795558892</v>
      </c>
      <c r="V559" s="43">
        <f t="shared" si="133"/>
        <v>0.62825447631294518</v>
      </c>
      <c r="W559" s="43">
        <f t="shared" si="133"/>
        <v>-9.8299156993215106E-2</v>
      </c>
      <c r="Y559" s="43"/>
      <c r="Z559" s="43"/>
    </row>
    <row r="560" spans="6:26" x14ac:dyDescent="0.35">
      <c r="H560" s="44">
        <v>1680</v>
      </c>
      <c r="I560" s="44">
        <v>1795</v>
      </c>
      <c r="J560" s="45">
        <v>7159.51</v>
      </c>
      <c r="K560" s="45">
        <v>7317.9</v>
      </c>
      <c r="L560" s="37">
        <f t="shared" si="135"/>
        <v>3.0674846625766871E-2</v>
      </c>
      <c r="M560" s="37">
        <f t="shared" si="135"/>
        <v>0</v>
      </c>
      <c r="N560" s="37">
        <f t="shared" si="135"/>
        <v>3.8460028490987612E-3</v>
      </c>
      <c r="O560" s="37">
        <f t="shared" si="135"/>
        <v>8.7449651662562886E-3</v>
      </c>
      <c r="P560">
        <v>-0.64314687896792289</v>
      </c>
      <c r="Q560">
        <v>0.12067183094277562</v>
      </c>
      <c r="R560" s="42">
        <v>4.2965592970453589E-3</v>
      </c>
      <c r="S560" s="42">
        <v>1.6322674914259094E-2</v>
      </c>
      <c r="T560" s="43">
        <f t="shared" si="123"/>
        <v>-0.64313035438862509</v>
      </c>
      <c r="U560" s="43">
        <f t="shared" si="123"/>
        <v>0.12081457216632094</v>
      </c>
      <c r="V560" s="43">
        <f t="shared" si="133"/>
        <v>0.67380520101439201</v>
      </c>
      <c r="W560" s="43">
        <f t="shared" si="133"/>
        <v>-0.12081457216632094</v>
      </c>
      <c r="Y560" s="43"/>
      <c r="Z560" s="43"/>
    </row>
    <row r="561" spans="6:26" x14ac:dyDescent="0.35">
      <c r="H561" s="44">
        <v>1630</v>
      </c>
      <c r="I561" s="44">
        <v>1795</v>
      </c>
      <c r="J561" s="45">
        <v>7132.08</v>
      </c>
      <c r="K561" s="45">
        <v>7254.46</v>
      </c>
      <c r="L561" s="37">
        <f t="shared" si="135"/>
        <v>0</v>
      </c>
      <c r="M561" s="37">
        <f t="shared" si="135"/>
        <v>2.5714285714285714E-2</v>
      </c>
      <c r="N561" s="37">
        <f t="shared" si="135"/>
        <v>-4.2185872918214321E-4</v>
      </c>
      <c r="O561" s="37">
        <f t="shared" si="135"/>
        <v>1.6237038673423197E-3</v>
      </c>
      <c r="P561">
        <v>-0.64314687896792289</v>
      </c>
      <c r="Q561">
        <v>0.12067183094277562</v>
      </c>
      <c r="R561" s="42">
        <v>4.2965592970453589E-3</v>
      </c>
      <c r="S561" s="42">
        <v>1.6322674914259094E-2</v>
      </c>
      <c r="T561" s="43">
        <f t="shared" si="123"/>
        <v>-0.64314869150896781</v>
      </c>
      <c r="U561" s="43">
        <f t="shared" si="123"/>
        <v>0.12069833413315927</v>
      </c>
      <c r="V561" s="43">
        <f t="shared" si="133"/>
        <v>0.64314869150896781</v>
      </c>
      <c r="W561" s="43">
        <f t="shared" si="133"/>
        <v>-9.4984048418873548E-2</v>
      </c>
      <c r="Y561" s="43"/>
      <c r="Z561" s="43"/>
    </row>
    <row r="562" spans="6:26" x14ac:dyDescent="0.35">
      <c r="H562" s="44">
        <v>1630</v>
      </c>
      <c r="I562" s="44">
        <v>1750</v>
      </c>
      <c r="J562" s="45">
        <v>7135.09</v>
      </c>
      <c r="K562" s="45">
        <v>7242.7</v>
      </c>
      <c r="L562" s="37">
        <f t="shared" si="135"/>
        <v>6.1728395061728392E-3</v>
      </c>
      <c r="M562" s="37">
        <f t="shared" si="135"/>
        <v>2.9411764705882353E-2</v>
      </c>
      <c r="N562" s="37">
        <f t="shared" si="135"/>
        <v>-5.4639553182265869E-3</v>
      </c>
      <c r="O562" s="37">
        <f t="shared" si="135"/>
        <v>1.4712267320790228E-3</v>
      </c>
      <c r="P562">
        <v>-0.64314687896792289</v>
      </c>
      <c r="Q562">
        <v>0.12067183094277562</v>
      </c>
      <c r="R562" s="42">
        <v>4.2965592970453589E-3</v>
      </c>
      <c r="S562" s="42">
        <v>1.6322674914259094E-2</v>
      </c>
      <c r="T562" s="43">
        <f t="shared" si="123"/>
        <v>-0.64317035517594401</v>
      </c>
      <c r="U562" s="43">
        <f t="shared" si="123"/>
        <v>0.12069584529844851</v>
      </c>
      <c r="V562" s="43">
        <f t="shared" si="133"/>
        <v>0.64934319468211688</v>
      </c>
      <c r="W562" s="43">
        <f t="shared" si="133"/>
        <v>-9.1284080592566152E-2</v>
      </c>
      <c r="Y562" s="43"/>
      <c r="Z562" s="43"/>
    </row>
    <row r="563" spans="6:26" x14ac:dyDescent="0.35">
      <c r="H563" s="44">
        <v>1620</v>
      </c>
      <c r="I563" s="44">
        <v>1700</v>
      </c>
      <c r="J563" s="45">
        <v>7174.29</v>
      </c>
      <c r="K563" s="45">
        <v>7232.06</v>
      </c>
      <c r="L563" s="37">
        <f t="shared" si="135"/>
        <v>6.2111801242236021E-3</v>
      </c>
      <c r="M563" s="37">
        <f t="shared" si="135"/>
        <v>2.1021021021021023E-2</v>
      </c>
      <c r="N563" s="37">
        <f t="shared" si="135"/>
        <v>-2.8381963970750832E-3</v>
      </c>
      <c r="O563" s="37">
        <f t="shared" si="135"/>
        <v>6.3032576571362036E-3</v>
      </c>
      <c r="P563">
        <v>-0.64314687896792289</v>
      </c>
      <c r="Q563">
        <v>0.12067183094277562</v>
      </c>
      <c r="R563" s="42">
        <v>4.2965592970453589E-3</v>
      </c>
      <c r="S563" s="42">
        <v>1.6322674914259094E-2</v>
      </c>
      <c r="T563" s="43">
        <f t="shared" si="123"/>
        <v>-0.6431590734470396</v>
      </c>
      <c r="U563" s="43">
        <f t="shared" si="123"/>
        <v>0.12077471696841387</v>
      </c>
      <c r="V563" s="43">
        <f t="shared" si="133"/>
        <v>0.64937025357126321</v>
      </c>
      <c r="W563" s="43">
        <f t="shared" si="133"/>
        <v>-9.9753695947392848E-2</v>
      </c>
      <c r="Y563" s="43"/>
      <c r="Z563" s="43"/>
    </row>
    <row r="564" spans="6:26" x14ac:dyDescent="0.35">
      <c r="H564" s="44">
        <v>1610</v>
      </c>
      <c r="I564" s="44">
        <v>1665</v>
      </c>
      <c r="J564" s="45">
        <v>7194.71</v>
      </c>
      <c r="K564" s="45">
        <v>7186.76</v>
      </c>
      <c r="L564" s="37">
        <f t="shared" si="135"/>
        <v>-3.0959752321981426E-3</v>
      </c>
      <c r="M564" s="37">
        <f t="shared" si="135"/>
        <v>0</v>
      </c>
      <c r="N564" s="37">
        <f t="shared" si="135"/>
        <v>4.3834484337547351E-3</v>
      </c>
      <c r="O564" s="37">
        <f t="shared" si="135"/>
        <v>-6.4135266101213746E-3</v>
      </c>
      <c r="P564">
        <v>-0.64314687896792289</v>
      </c>
      <c r="Q564">
        <v>0.12067183094277562</v>
      </c>
      <c r="R564" s="42">
        <v>4.2965592970453589E-3</v>
      </c>
      <c r="S564" s="42">
        <v>1.6322674914259094E-2</v>
      </c>
      <c r="T564" s="43">
        <f t="shared" si="123"/>
        <v>-0.64312804522180167</v>
      </c>
      <c r="U564" s="43">
        <f t="shared" si="123"/>
        <v>0.12056714503286466</v>
      </c>
      <c r="V564" s="43">
        <f t="shared" si="133"/>
        <v>0.64003206998960349</v>
      </c>
      <c r="W564" s="43">
        <f t="shared" si="133"/>
        <v>-0.12056714503286466</v>
      </c>
      <c r="Y564" s="43"/>
      <c r="Z564" s="43"/>
    </row>
    <row r="565" spans="6:26" x14ac:dyDescent="0.35">
      <c r="H565" s="44">
        <v>1615</v>
      </c>
      <c r="I565" s="44">
        <v>1665</v>
      </c>
      <c r="J565" s="45">
        <v>7163.31</v>
      </c>
      <c r="K565" s="45">
        <v>7233.15</v>
      </c>
      <c r="L565" s="37">
        <f t="shared" si="135"/>
        <v>-6.1538461538461538E-3</v>
      </c>
      <c r="M565" s="37">
        <f t="shared" si="135"/>
        <v>3.0120481927710845E-3</v>
      </c>
      <c r="N565" s="37">
        <f t="shared" si="135"/>
        <v>7.8012228715817035E-3</v>
      </c>
      <c r="O565" s="37">
        <f t="shared" si="135"/>
        <v>1.7007931503661039E-4</v>
      </c>
      <c r="P565">
        <v>-0.64314687896792289</v>
      </c>
      <c r="Q565">
        <v>0.12067183094277562</v>
      </c>
      <c r="R565" s="42">
        <v>4.2965592970453589E-3</v>
      </c>
      <c r="S565" s="42">
        <v>1.6322674914259094E-2</v>
      </c>
      <c r="T565" s="43">
        <f t="shared" si="123"/>
        <v>-0.64311336055126567</v>
      </c>
      <c r="U565" s="43">
        <f t="shared" si="123"/>
        <v>0.1206746070921446</v>
      </c>
      <c r="V565" s="43">
        <f t="shared" si="133"/>
        <v>0.63695951439741949</v>
      </c>
      <c r="W565" s="43">
        <f t="shared" si="133"/>
        <v>-0.11766255889937352</v>
      </c>
      <c r="Y565" s="43"/>
      <c r="Z565" s="43"/>
    </row>
    <row r="566" spans="6:26" x14ac:dyDescent="0.35">
      <c r="H566" s="44">
        <v>1625</v>
      </c>
      <c r="I566" s="44">
        <v>1660</v>
      </c>
      <c r="J566" s="45">
        <v>7107.86</v>
      </c>
      <c r="K566" s="45">
        <v>7231.92</v>
      </c>
      <c r="L566" s="37">
        <f t="shared" si="135"/>
        <v>9.316770186335404E-3</v>
      </c>
      <c r="M566" s="37">
        <f t="shared" si="135"/>
        <v>1.2195121951219513E-2</v>
      </c>
      <c r="N566" s="37">
        <f t="shared" si="135"/>
        <v>-9.0025277346729923E-3</v>
      </c>
      <c r="O566" s="37">
        <f t="shared" si="135"/>
        <v>7.6325667327096511E-3</v>
      </c>
      <c r="P566">
        <v>-0.643146878967923</v>
      </c>
      <c r="Q566">
        <v>0.120671830942776</v>
      </c>
      <c r="R566" s="42">
        <v>4.2965592970453598E-3</v>
      </c>
      <c r="S566" s="42">
        <v>1.6322674914259101E-2</v>
      </c>
      <c r="T566" s="43">
        <f t="shared" si="123"/>
        <v>-0.64318555886215834</v>
      </c>
      <c r="U566" s="43">
        <f t="shared" si="123"/>
        <v>0.12079641484831541</v>
      </c>
      <c r="V566" s="43">
        <f t="shared" si="133"/>
        <v>0.6525023290484937</v>
      </c>
      <c r="W566" s="43">
        <f t="shared" si="133"/>
        <v>-0.1086012928970959</v>
      </c>
      <c r="Y566" s="43"/>
      <c r="Z566" s="43"/>
    </row>
    <row r="567" spans="6:26" x14ac:dyDescent="0.35">
      <c r="H567" s="44">
        <v>1610</v>
      </c>
      <c r="I567" s="44">
        <v>1640</v>
      </c>
      <c r="J567" s="45">
        <v>7172.43</v>
      </c>
      <c r="K567" s="45">
        <v>7177.14</v>
      </c>
      <c r="L567" s="37"/>
      <c r="M567" s="37"/>
      <c r="N567" s="37"/>
      <c r="O567" s="37"/>
      <c r="R567" s="42"/>
      <c r="S567" s="42"/>
      <c r="V567" s="43"/>
      <c r="W567" s="43"/>
      <c r="Y567" s="43"/>
      <c r="Z567" s="43"/>
    </row>
    <row r="568" spans="6:26" x14ac:dyDescent="0.35">
      <c r="I568" s="46"/>
      <c r="J568" s="49"/>
      <c r="K568" s="48"/>
      <c r="L568" s="37"/>
      <c r="M568" s="37"/>
      <c r="N568" s="37"/>
      <c r="O568" s="37"/>
      <c r="P568">
        <f>SLOPE(L570:L578,N570:N578)</f>
        <v>-0.79945729924014519</v>
      </c>
      <c r="Q568">
        <f t="shared" si="134"/>
        <v>-0.16331231230541929</v>
      </c>
      <c r="R568" s="42">
        <f t="shared" ref="R568:S568" si="136">INTERCEPT(L570:L578,N570:N578)</f>
        <v>1.9351320461755599E-3</v>
      </c>
      <c r="S568" s="42">
        <f t="shared" si="136"/>
        <v>5.6018994544804732E-4</v>
      </c>
      <c r="V568" s="43"/>
      <c r="W568" s="43"/>
      <c r="Y568" s="43"/>
      <c r="Z568" s="43"/>
    </row>
    <row r="569" spans="6:26" x14ac:dyDescent="0.35">
      <c r="F569" t="s">
        <v>94</v>
      </c>
      <c r="J569" s="49"/>
      <c r="K569" s="48"/>
      <c r="L569" s="37"/>
      <c r="M569" s="37"/>
      <c r="N569" s="37"/>
      <c r="O569" s="37"/>
      <c r="R569" s="42"/>
      <c r="S569" s="42"/>
      <c r="V569" s="43"/>
      <c r="W569" s="43"/>
      <c r="Y569" s="43"/>
      <c r="Z569" s="43"/>
    </row>
    <row r="570" spans="6:26" x14ac:dyDescent="0.35">
      <c r="H570" s="44">
        <v>4750</v>
      </c>
      <c r="I570" s="44">
        <v>4750</v>
      </c>
      <c r="J570" s="45">
        <v>7153.1</v>
      </c>
      <c r="K570" s="45">
        <v>7305.6</v>
      </c>
      <c r="L570" s="37">
        <f t="shared" si="135"/>
        <v>0</v>
      </c>
      <c r="M570" s="37">
        <f t="shared" si="135"/>
        <v>-2.1008403361344537E-3</v>
      </c>
      <c r="N570" s="37">
        <f t="shared" si="135"/>
        <v>-3.5508365849003468E-3</v>
      </c>
      <c r="O570" s="37">
        <f t="shared" si="135"/>
        <v>3.7646670880163427E-3</v>
      </c>
      <c r="P570">
        <v>-0.79945729924014519</v>
      </c>
      <c r="Q570">
        <v>-0.16331231230541929</v>
      </c>
      <c r="R570" s="42">
        <v>1.9351320461755599E-3</v>
      </c>
      <c r="S570" s="42">
        <v>5.6018994544804732E-4</v>
      </c>
      <c r="T570" s="43">
        <f t="shared" si="123"/>
        <v>-0.79946417057781138</v>
      </c>
      <c r="U570" s="43">
        <f t="shared" si="123"/>
        <v>-0.16331020337676863</v>
      </c>
      <c r="V570" s="43">
        <f>L570-T570</f>
        <v>0.79946417057781138</v>
      </c>
      <c r="W570" s="43">
        <f>M570-U570</f>
        <v>0.16120936304063418</v>
      </c>
      <c r="Y570" s="43">
        <f t="shared" ref="Y570:Z582" si="137">SUM(V570:V578)</f>
        <v>7.2146008474438688</v>
      </c>
      <c r="Z570" s="43">
        <f t="shared" si="137"/>
        <v>1.4719238095277765</v>
      </c>
    </row>
    <row r="571" spans="6:26" x14ac:dyDescent="0.35">
      <c r="H571" s="44">
        <v>4750</v>
      </c>
      <c r="I571" s="44">
        <v>4760</v>
      </c>
      <c r="J571" s="45">
        <v>7178.59</v>
      </c>
      <c r="K571" s="45">
        <v>7278.2</v>
      </c>
      <c r="L571" s="37">
        <f t="shared" si="135"/>
        <v>0</v>
      </c>
      <c r="M571" s="37">
        <f t="shared" si="135"/>
        <v>4.2194092827004216E-3</v>
      </c>
      <c r="N571" s="37">
        <f t="shared" si="135"/>
        <v>2.6649868496586957E-3</v>
      </c>
      <c r="O571" s="37">
        <f t="shared" si="135"/>
        <v>-5.4250536356058188E-3</v>
      </c>
      <c r="P571">
        <v>-0.79945729924014519</v>
      </c>
      <c r="Q571">
        <v>-0.16331231230541929</v>
      </c>
      <c r="R571" s="42">
        <v>1.9351320461755599E-3</v>
      </c>
      <c r="S571" s="42">
        <v>5.6018994544804732E-4</v>
      </c>
      <c r="T571" s="43">
        <f t="shared" si="123"/>
        <v>-0.79945214213868976</v>
      </c>
      <c r="U571" s="43">
        <f t="shared" si="123"/>
        <v>-0.16331535136591946</v>
      </c>
      <c r="V571" s="43">
        <f t="shared" ref="V571:W571" si="138">L571-T571</f>
        <v>0.79945214213868976</v>
      </c>
      <c r="W571" s="43">
        <f t="shared" si="138"/>
        <v>0.16753476064861988</v>
      </c>
      <c r="Y571" s="43"/>
      <c r="Z571" s="43"/>
    </row>
    <row r="572" spans="6:26" x14ac:dyDescent="0.35">
      <c r="H572" s="44">
        <v>4750</v>
      </c>
      <c r="I572" s="44">
        <v>4740</v>
      </c>
      <c r="J572" s="45">
        <v>7159.51</v>
      </c>
      <c r="K572" s="45">
        <v>7317.9</v>
      </c>
      <c r="L572" s="37">
        <f t="shared" si="135"/>
        <v>0</v>
      </c>
      <c r="M572" s="37">
        <f t="shared" si="135"/>
        <v>-2.1052631578947368E-3</v>
      </c>
      <c r="N572" s="37">
        <f t="shared" si="135"/>
        <v>3.8460028490987612E-3</v>
      </c>
      <c r="O572" s="37">
        <f t="shared" si="135"/>
        <v>8.7449651662562886E-3</v>
      </c>
      <c r="P572">
        <v>-0.79945729924014519</v>
      </c>
      <c r="Q572">
        <v>-0.16331231230541929</v>
      </c>
      <c r="R572" s="42">
        <v>1.9351320461755599E-3</v>
      </c>
      <c r="S572" s="42">
        <v>5.6018994544804732E-4</v>
      </c>
      <c r="T572" s="43">
        <f t="shared" ref="T572:U635" si="139">P572+(R572*N572)</f>
        <v>-0.79944985671678226</v>
      </c>
      <c r="U572" s="43">
        <f t="shared" si="139"/>
        <v>-0.16330741346385985</v>
      </c>
      <c r="V572" s="43">
        <f>L572-T572</f>
        <v>0.79944985671678226</v>
      </c>
      <c r="W572" s="43">
        <f>M572-U572</f>
        <v>0.1612021503059651</v>
      </c>
      <c r="Y572" s="43"/>
      <c r="Z572" s="43"/>
    </row>
    <row r="573" spans="6:26" x14ac:dyDescent="0.35">
      <c r="H573" s="44">
        <v>4750</v>
      </c>
      <c r="I573" s="44">
        <v>4750</v>
      </c>
      <c r="J573" s="45">
        <v>7132.08</v>
      </c>
      <c r="K573" s="45">
        <v>7254.46</v>
      </c>
      <c r="L573" s="37">
        <f t="shared" si="135"/>
        <v>0</v>
      </c>
      <c r="M573" s="37">
        <f t="shared" si="135"/>
        <v>0</v>
      </c>
      <c r="N573" s="37">
        <f t="shared" si="135"/>
        <v>-4.2185872918214321E-4</v>
      </c>
      <c r="O573" s="37">
        <f t="shared" si="135"/>
        <v>1.6237038673423197E-3</v>
      </c>
      <c r="P573">
        <v>-0.79945729924014519</v>
      </c>
      <c r="Q573">
        <v>-0.16331231230541929</v>
      </c>
      <c r="R573" s="42">
        <v>1.9351320461755599E-3</v>
      </c>
      <c r="S573" s="42">
        <v>5.6018994544804732E-4</v>
      </c>
      <c r="T573" s="43">
        <f t="shared" si="139"/>
        <v>-0.79945811559249103</v>
      </c>
      <c r="U573" s="43">
        <f t="shared" si="139"/>
        <v>-0.16331140272283842</v>
      </c>
      <c r="V573" s="43">
        <f t="shared" ref="V573:W636" si="140">L573-T573</f>
        <v>0.79945811559249103</v>
      </c>
      <c r="W573" s="43">
        <f t="shared" si="140"/>
        <v>0.16331140272283842</v>
      </c>
      <c r="Y573" s="43"/>
      <c r="Z573" s="43"/>
    </row>
    <row r="574" spans="6:26" x14ac:dyDescent="0.35">
      <c r="H574" s="44">
        <v>4750</v>
      </c>
      <c r="I574" s="44">
        <v>4750</v>
      </c>
      <c r="J574" s="45">
        <v>7135.09</v>
      </c>
      <c r="K574" s="45">
        <v>7242.7</v>
      </c>
      <c r="L574" s="37">
        <f t="shared" si="135"/>
        <v>2.591792656587473E-2</v>
      </c>
      <c r="M574" s="37">
        <f t="shared" si="135"/>
        <v>0</v>
      </c>
      <c r="N574" s="37">
        <f t="shared" si="135"/>
        <v>-5.4639553182265869E-3</v>
      </c>
      <c r="O574" s="37">
        <f t="shared" si="135"/>
        <v>1.4712267320790228E-3</v>
      </c>
      <c r="P574">
        <v>-0.79945729924014519</v>
      </c>
      <c r="Q574">
        <v>-0.16331231230541929</v>
      </c>
      <c r="R574" s="42">
        <v>1.9351320461755599E-3</v>
      </c>
      <c r="S574" s="42">
        <v>5.6018994544804732E-4</v>
      </c>
      <c r="T574" s="43">
        <f t="shared" si="139"/>
        <v>-0.79946787271518038</v>
      </c>
      <c r="U574" s="43">
        <f t="shared" si="139"/>
        <v>-0.16331148813899651</v>
      </c>
      <c r="V574" s="43">
        <f t="shared" si="140"/>
        <v>0.82538579928105515</v>
      </c>
      <c r="W574" s="43">
        <f t="shared" si="140"/>
        <v>0.16331148813899651</v>
      </c>
      <c r="Y574" s="43"/>
      <c r="Z574" s="43"/>
    </row>
    <row r="575" spans="6:26" x14ac:dyDescent="0.35">
      <c r="H575" s="44">
        <v>4630</v>
      </c>
      <c r="I575" s="44">
        <v>4750</v>
      </c>
      <c r="J575" s="45">
        <v>7174.29</v>
      </c>
      <c r="K575" s="45">
        <v>7232.06</v>
      </c>
      <c r="L575" s="37">
        <f t="shared" si="135"/>
        <v>0</v>
      </c>
      <c r="M575" s="37">
        <f t="shared" si="135"/>
        <v>0</v>
      </c>
      <c r="N575" s="37">
        <f t="shared" si="135"/>
        <v>-2.8381963970750832E-3</v>
      </c>
      <c r="O575" s="37">
        <f t="shared" si="135"/>
        <v>6.3032576571362036E-3</v>
      </c>
      <c r="P575">
        <v>-0.79945729924014519</v>
      </c>
      <c r="Q575">
        <v>-0.16331231230541929</v>
      </c>
      <c r="R575" s="42">
        <v>1.9351320461755599E-3</v>
      </c>
      <c r="S575" s="42">
        <v>5.6018994544804732E-4</v>
      </c>
      <c r="T575" s="43">
        <f t="shared" si="139"/>
        <v>-0.79946279152494648</v>
      </c>
      <c r="U575" s="43">
        <f t="shared" si="139"/>
        <v>-0.1633087812838562</v>
      </c>
      <c r="V575" s="43">
        <f t="shared" si="140"/>
        <v>0.79946279152494648</v>
      </c>
      <c r="W575" s="43">
        <f t="shared" si="140"/>
        <v>0.1633087812838562</v>
      </c>
      <c r="Y575" s="43"/>
      <c r="Z575" s="43"/>
    </row>
    <row r="576" spans="6:26" x14ac:dyDescent="0.35">
      <c r="H576" s="44">
        <v>4630</v>
      </c>
      <c r="I576" s="44">
        <v>4750</v>
      </c>
      <c r="J576" s="45">
        <v>7194.71</v>
      </c>
      <c r="K576" s="45">
        <v>7186.76</v>
      </c>
      <c r="L576" s="37">
        <f t="shared" si="135"/>
        <v>0</v>
      </c>
      <c r="M576" s="37">
        <f t="shared" si="135"/>
        <v>0</v>
      </c>
      <c r="N576" s="37">
        <f t="shared" si="135"/>
        <v>4.3834484337547351E-3</v>
      </c>
      <c r="O576" s="37">
        <f t="shared" si="135"/>
        <v>-6.4135266101213746E-3</v>
      </c>
      <c r="P576">
        <v>-0.79945729924014519</v>
      </c>
      <c r="Q576">
        <v>-0.16331231230541929</v>
      </c>
      <c r="R576" s="42">
        <v>1.9351320461755599E-3</v>
      </c>
      <c r="S576" s="42">
        <v>5.6018994544804732E-4</v>
      </c>
      <c r="T576" s="43">
        <f t="shared" si="139"/>
        <v>-0.79944881668860823</v>
      </c>
      <c r="U576" s="43">
        <f t="shared" si="139"/>
        <v>-0.16331590509854113</v>
      </c>
      <c r="V576" s="43">
        <f t="shared" si="140"/>
        <v>0.79944881668860823</v>
      </c>
      <c r="W576" s="43">
        <f t="shared" si="140"/>
        <v>0.16331590509854113</v>
      </c>
      <c r="Y576" s="43"/>
      <c r="Z576" s="43"/>
    </row>
    <row r="577" spans="6:26" x14ac:dyDescent="0.35">
      <c r="H577" s="44">
        <v>4630</v>
      </c>
      <c r="I577" s="44">
        <v>4750</v>
      </c>
      <c r="J577" s="45">
        <v>7163.31</v>
      </c>
      <c r="K577" s="45">
        <v>7233.15</v>
      </c>
      <c r="L577" s="37">
        <f t="shared" si="135"/>
        <v>-6.4377682403433476E-3</v>
      </c>
      <c r="M577" s="37">
        <f t="shared" si="135"/>
        <v>0</v>
      </c>
      <c r="N577" s="37">
        <f t="shared" si="135"/>
        <v>7.8012228715817035E-3</v>
      </c>
      <c r="O577" s="37">
        <f t="shared" si="135"/>
        <v>1.7007931503661039E-4</v>
      </c>
      <c r="P577">
        <v>-0.79945729924014519</v>
      </c>
      <c r="Q577">
        <v>-0.16331231230541929</v>
      </c>
      <c r="R577" s="42">
        <v>1.9351320461755599E-3</v>
      </c>
      <c r="S577" s="42">
        <v>5.6018994544804732E-4</v>
      </c>
      <c r="T577" s="43">
        <f t="shared" si="139"/>
        <v>-0.79944220284376699</v>
      </c>
      <c r="U577" s="43">
        <f t="shared" si="139"/>
        <v>-0.16331221702869708</v>
      </c>
      <c r="V577" s="43">
        <f t="shared" si="140"/>
        <v>0.79300443460342362</v>
      </c>
      <c r="W577" s="43">
        <f t="shared" si="140"/>
        <v>0.16331221702869708</v>
      </c>
      <c r="Y577" s="43"/>
      <c r="Z577" s="43"/>
    </row>
    <row r="578" spans="6:26" x14ac:dyDescent="0.35">
      <c r="H578" s="44">
        <v>4660</v>
      </c>
      <c r="I578" s="44">
        <v>4750</v>
      </c>
      <c r="J578" s="45">
        <v>7107.86</v>
      </c>
      <c r="K578" s="45">
        <v>7231.92</v>
      </c>
      <c r="L578" s="37">
        <f t="shared" si="135"/>
        <v>0</v>
      </c>
      <c r="M578" s="37">
        <f t="shared" si="135"/>
        <v>2.1097046413502108E-3</v>
      </c>
      <c r="N578" s="37">
        <f t="shared" si="135"/>
        <v>-9.0025277346729923E-3</v>
      </c>
      <c r="O578" s="37">
        <f t="shared" si="135"/>
        <v>7.6325667327096511E-3</v>
      </c>
      <c r="P578">
        <v>-0.79945729924014519</v>
      </c>
      <c r="Q578">
        <v>-0.16331231230541929</v>
      </c>
      <c r="R578" s="42">
        <v>1.9351320461755599E-3</v>
      </c>
      <c r="S578" s="42">
        <v>5.6018994544804732E-4</v>
      </c>
      <c r="T578" s="43">
        <f t="shared" si="139"/>
        <v>-0.79947472032006117</v>
      </c>
      <c r="U578" s="43">
        <f t="shared" si="139"/>
        <v>-0.16330803661827767</v>
      </c>
      <c r="V578" s="43">
        <f t="shared" si="140"/>
        <v>0.79947472032006117</v>
      </c>
      <c r="W578" s="43">
        <f t="shared" si="140"/>
        <v>0.16541774125962788</v>
      </c>
      <c r="Y578" s="43"/>
      <c r="Z578" s="43"/>
    </row>
    <row r="579" spans="6:26" x14ac:dyDescent="0.35">
      <c r="H579" s="44">
        <v>4660</v>
      </c>
      <c r="I579" s="44">
        <v>4740</v>
      </c>
      <c r="J579" s="45">
        <v>7172.43</v>
      </c>
      <c r="K579" s="45">
        <v>7177.14</v>
      </c>
      <c r="L579" s="37"/>
      <c r="M579" s="37"/>
      <c r="N579" s="37"/>
      <c r="O579" s="37"/>
      <c r="R579" s="42"/>
      <c r="S579" s="42"/>
      <c r="V579" s="43"/>
      <c r="W579" s="43"/>
      <c r="Y579" s="43"/>
      <c r="Z579" s="43"/>
    </row>
    <row r="580" spans="6:26" x14ac:dyDescent="0.35">
      <c r="H580" s="46"/>
      <c r="J580" s="49"/>
      <c r="K580" s="48"/>
      <c r="L580" s="37"/>
      <c r="M580" s="37"/>
      <c r="N580" s="37"/>
      <c r="O580" s="37"/>
      <c r="P580">
        <f>SLOPE(L582:L590,N582:N590)</f>
        <v>-0.10529931541723112</v>
      </c>
      <c r="Q580">
        <f t="shared" ref="Q580" si="141">SLOPE(M582:M590,O582:O590)</f>
        <v>0.62887521650101907</v>
      </c>
      <c r="R580" s="42">
        <f t="shared" ref="R580:S580" si="142">INTERCEPT(L582:L590,N582:N590)</f>
        <v>4.8998448637851185E-3</v>
      </c>
      <c r="S580" s="42">
        <f t="shared" si="142"/>
        <v>-5.6767847014734937E-3</v>
      </c>
      <c r="V580" s="43"/>
      <c r="W580" s="43"/>
      <c r="Y580" s="43"/>
      <c r="Z580" s="43"/>
    </row>
    <row r="581" spans="6:26" x14ac:dyDescent="0.35">
      <c r="F581" t="s">
        <v>96</v>
      </c>
      <c r="J581" s="49"/>
      <c r="L581" s="37"/>
      <c r="M581" s="37"/>
      <c r="N581" s="37"/>
      <c r="O581" s="37"/>
      <c r="R581" s="42"/>
      <c r="S581" s="42"/>
      <c r="V581" s="43"/>
      <c r="W581" s="43"/>
      <c r="Y581" s="43"/>
      <c r="Z581" s="43"/>
    </row>
    <row r="582" spans="6:26" x14ac:dyDescent="0.35">
      <c r="H582" s="44">
        <v>118</v>
      </c>
      <c r="I582" s="44">
        <v>112</v>
      </c>
      <c r="J582" s="45">
        <v>7153.1</v>
      </c>
      <c r="K582" s="45">
        <v>7305.6</v>
      </c>
      <c r="L582" s="37">
        <f t="shared" si="135"/>
        <v>0</v>
      </c>
      <c r="M582" s="37">
        <f t="shared" si="135"/>
        <v>-6.6666666666666666E-2</v>
      </c>
      <c r="N582" s="37">
        <f t="shared" si="135"/>
        <v>-3.5508365849003468E-3</v>
      </c>
      <c r="O582" s="37">
        <f t="shared" si="135"/>
        <v>3.7646670880163427E-3</v>
      </c>
      <c r="P582">
        <v>-0.10529931541723112</v>
      </c>
      <c r="Q582">
        <v>0.62887521650101907</v>
      </c>
      <c r="R582" s="42">
        <v>4.8998448637851185E-3</v>
      </c>
      <c r="S582" s="42">
        <v>-5.6767847014734937E-3</v>
      </c>
      <c r="T582" s="43">
        <f t="shared" si="139"/>
        <v>-0.10531671396563377</v>
      </c>
      <c r="U582" s="43">
        <f t="shared" si="139"/>
        <v>0.62885384529648769</v>
      </c>
      <c r="V582" s="43">
        <f t="shared" si="140"/>
        <v>0.10531671396563377</v>
      </c>
      <c r="W582" s="43">
        <f t="shared" si="140"/>
        <v>-0.69552051196315434</v>
      </c>
      <c r="Y582" s="43">
        <f t="shared" si="137"/>
        <v>0.99207694521757994</v>
      </c>
      <c r="Z582" s="43">
        <f t="shared" si="137"/>
        <v>-5.6996273695973514</v>
      </c>
    </row>
    <row r="583" spans="6:26" x14ac:dyDescent="0.35">
      <c r="H583" s="44">
        <v>118</v>
      </c>
      <c r="I583" s="44">
        <v>120</v>
      </c>
      <c r="J583" s="45">
        <v>7178.59</v>
      </c>
      <c r="K583" s="45">
        <v>7278.2</v>
      </c>
      <c r="L583" s="37">
        <f t="shared" si="135"/>
        <v>2.6086956521739129E-2</v>
      </c>
      <c r="M583" s="37">
        <f t="shared" si="135"/>
        <v>-1.6393442622950821E-2</v>
      </c>
      <c r="N583" s="37">
        <f t="shared" si="135"/>
        <v>2.6649868496586957E-3</v>
      </c>
      <c r="O583" s="37">
        <f t="shared" si="135"/>
        <v>-5.4250536356058188E-3</v>
      </c>
      <c r="P583">
        <v>-0.10529931541723112</v>
      </c>
      <c r="Q583">
        <v>0.62887521650101907</v>
      </c>
      <c r="R583" s="42">
        <v>4.8998448637851185E-3</v>
      </c>
      <c r="S583" s="42">
        <v>-5.6767847014734937E-3</v>
      </c>
      <c r="T583" s="43">
        <f t="shared" si="139"/>
        <v>-0.10528625739510376</v>
      </c>
      <c r="U583" s="43">
        <f t="shared" si="139"/>
        <v>0.6289060133625024</v>
      </c>
      <c r="V583" s="43">
        <f t="shared" si="140"/>
        <v>0.1313732139168429</v>
      </c>
      <c r="W583" s="43">
        <f t="shared" si="140"/>
        <v>-0.64529945598545324</v>
      </c>
      <c r="Y583" s="43"/>
      <c r="Z583" s="43"/>
    </row>
    <row r="584" spans="6:26" x14ac:dyDescent="0.35">
      <c r="H584" s="44">
        <v>115</v>
      </c>
      <c r="I584" s="44">
        <v>122</v>
      </c>
      <c r="J584" s="45">
        <v>7159.51</v>
      </c>
      <c r="K584" s="45">
        <v>7317.9</v>
      </c>
      <c r="L584" s="37">
        <f t="shared" si="135"/>
        <v>-2.5423728813559324E-2</v>
      </c>
      <c r="M584" s="37">
        <f t="shared" si="135"/>
        <v>-1.6129032258064516E-2</v>
      </c>
      <c r="N584" s="37">
        <f t="shared" si="135"/>
        <v>3.8460028490987612E-3</v>
      </c>
      <c r="O584" s="37">
        <f t="shared" si="135"/>
        <v>8.7449651662562886E-3</v>
      </c>
      <c r="P584">
        <v>-0.10529931541723112</v>
      </c>
      <c r="Q584">
        <v>0.62887521650101907</v>
      </c>
      <c r="R584" s="42">
        <v>4.8998448637851185E-3</v>
      </c>
      <c r="S584" s="42">
        <v>-5.6767847014734937E-3</v>
      </c>
      <c r="T584" s="43">
        <f t="shared" si="139"/>
        <v>-0.10528047059992486</v>
      </c>
      <c r="U584" s="43">
        <f t="shared" si="139"/>
        <v>0.62882557321654831</v>
      </c>
      <c r="V584" s="43">
        <f t="shared" si="140"/>
        <v>7.9856741786365537E-2</v>
      </c>
      <c r="W584" s="43">
        <f t="shared" si="140"/>
        <v>-0.64495460547461281</v>
      </c>
      <c r="Y584" s="43"/>
      <c r="Z584" s="43"/>
    </row>
    <row r="585" spans="6:26" x14ac:dyDescent="0.35">
      <c r="H585" s="44">
        <v>118</v>
      </c>
      <c r="I585" s="44">
        <v>124</v>
      </c>
      <c r="J585" s="45">
        <v>7132.08</v>
      </c>
      <c r="K585" s="45">
        <v>7254.46</v>
      </c>
      <c r="L585" s="37">
        <f t="shared" si="135"/>
        <v>8.5470085470085479E-3</v>
      </c>
      <c r="M585" s="37">
        <f t="shared" si="135"/>
        <v>8.130081300813009E-3</v>
      </c>
      <c r="N585" s="37">
        <f t="shared" si="135"/>
        <v>-4.2185872918214321E-4</v>
      </c>
      <c r="O585" s="37">
        <f t="shared" si="135"/>
        <v>1.6237038673423197E-3</v>
      </c>
      <c r="P585">
        <v>-0.10529931541723112</v>
      </c>
      <c r="Q585">
        <v>0.62887521650101907</v>
      </c>
      <c r="R585" s="42">
        <v>4.8998448637851185E-3</v>
      </c>
      <c r="S585" s="42">
        <v>-5.6767847014734937E-3</v>
      </c>
      <c r="T585" s="43">
        <f t="shared" si="139"/>
        <v>-0.10530138245955854</v>
      </c>
      <c r="U585" s="43">
        <f t="shared" si="139"/>
        <v>0.62886599908374519</v>
      </c>
      <c r="V585" s="43">
        <f t="shared" si="140"/>
        <v>0.11384839100656709</v>
      </c>
      <c r="W585" s="43">
        <f t="shared" si="140"/>
        <v>-0.62073591778293213</v>
      </c>
      <c r="Y585" s="43"/>
      <c r="Z585" s="43"/>
    </row>
    <row r="586" spans="6:26" x14ac:dyDescent="0.35">
      <c r="H586" s="44">
        <v>117</v>
      </c>
      <c r="I586" s="44">
        <v>123</v>
      </c>
      <c r="J586" s="45">
        <v>7135.09</v>
      </c>
      <c r="K586" s="45">
        <v>7242.7</v>
      </c>
      <c r="L586" s="37">
        <f t="shared" si="135"/>
        <v>-8.4745762711864406E-3</v>
      </c>
      <c r="M586" s="37">
        <f t="shared" si="135"/>
        <v>4.2372881355932202E-2</v>
      </c>
      <c r="N586" s="37">
        <f t="shared" si="135"/>
        <v>-5.4639553182265869E-3</v>
      </c>
      <c r="O586" s="37">
        <f t="shared" si="135"/>
        <v>1.4712267320790228E-3</v>
      </c>
      <c r="P586">
        <v>-0.10529931541723112</v>
      </c>
      <c r="Q586">
        <v>0.62887521650101907</v>
      </c>
      <c r="R586" s="42">
        <v>4.8998448637851185E-3</v>
      </c>
      <c r="S586" s="42">
        <v>-5.6767847014734937E-3</v>
      </c>
      <c r="T586" s="43">
        <f t="shared" si="139"/>
        <v>-0.10532608795063308</v>
      </c>
      <c r="U586" s="43">
        <f t="shared" si="139"/>
        <v>0.62886686466361397</v>
      </c>
      <c r="V586" s="43">
        <f t="shared" si="140"/>
        <v>9.6851511679446639E-2</v>
      </c>
      <c r="W586" s="43">
        <f t="shared" si="140"/>
        <v>-0.58649398330768177</v>
      </c>
      <c r="Y586" s="43"/>
      <c r="Z586" s="43"/>
    </row>
    <row r="587" spans="6:26" x14ac:dyDescent="0.35">
      <c r="H587" s="44">
        <v>118</v>
      </c>
      <c r="I587" s="44">
        <v>118</v>
      </c>
      <c r="J587" s="45">
        <v>7174.29</v>
      </c>
      <c r="K587" s="45">
        <v>7232.06</v>
      </c>
      <c r="L587" s="37">
        <f t="shared" si="135"/>
        <v>1.7241379310344827E-2</v>
      </c>
      <c r="M587" s="37">
        <f t="shared" si="135"/>
        <v>8.5470085470085479E-3</v>
      </c>
      <c r="N587" s="37">
        <f t="shared" si="135"/>
        <v>-2.8381963970750832E-3</v>
      </c>
      <c r="O587" s="37">
        <f t="shared" si="135"/>
        <v>6.3032576571362036E-3</v>
      </c>
      <c r="P587">
        <v>-0.10529931541723112</v>
      </c>
      <c r="Q587">
        <v>0.62887521650101907</v>
      </c>
      <c r="R587" s="42">
        <v>4.8998448637851185E-3</v>
      </c>
      <c r="S587" s="42">
        <v>-5.6767847014734937E-3</v>
      </c>
      <c r="T587" s="43">
        <f t="shared" si="139"/>
        <v>-0.10531322213926973</v>
      </c>
      <c r="U587" s="43">
        <f t="shared" si="139"/>
        <v>0.6288394342643816</v>
      </c>
      <c r="V587" s="43">
        <f t="shared" si="140"/>
        <v>0.12255460144961455</v>
      </c>
      <c r="W587" s="43">
        <f t="shared" si="140"/>
        <v>-0.62029242571737309</v>
      </c>
      <c r="Y587" s="43"/>
      <c r="Z587" s="43"/>
    </row>
    <row r="588" spans="6:26" x14ac:dyDescent="0.35">
      <c r="H588" s="44">
        <v>116</v>
      </c>
      <c r="I588" s="44">
        <v>117</v>
      </c>
      <c r="J588" s="45">
        <v>7194.71</v>
      </c>
      <c r="K588" s="45">
        <v>7186.76</v>
      </c>
      <c r="L588" s="37">
        <f t="shared" si="135"/>
        <v>1.7543859649122806E-2</v>
      </c>
      <c r="M588" s="37">
        <f t="shared" si="135"/>
        <v>-1.680672268907563E-2</v>
      </c>
      <c r="N588" s="37">
        <f t="shared" si="135"/>
        <v>4.3834484337547351E-3</v>
      </c>
      <c r="O588" s="37">
        <f t="shared" si="135"/>
        <v>-6.4135266101213746E-3</v>
      </c>
      <c r="P588">
        <v>-0.10529931541723112</v>
      </c>
      <c r="Q588">
        <v>0.62887521650101907</v>
      </c>
      <c r="R588" s="42">
        <v>4.8998448637851185E-3</v>
      </c>
      <c r="S588" s="42">
        <v>-5.6767847014734937E-3</v>
      </c>
      <c r="T588" s="43">
        <f t="shared" si="139"/>
        <v>-0.10527783719993732</v>
      </c>
      <c r="U588" s="43">
        <f t="shared" si="139"/>
        <v>0.6289116247107619</v>
      </c>
      <c r="V588" s="43">
        <f t="shared" si="140"/>
        <v>0.12282169684906012</v>
      </c>
      <c r="W588" s="43">
        <f t="shared" si="140"/>
        <v>-0.64571834739983758</v>
      </c>
      <c r="Y588" s="43"/>
      <c r="Z588" s="43"/>
    </row>
    <row r="589" spans="6:26" x14ac:dyDescent="0.35">
      <c r="H589" s="44">
        <v>114</v>
      </c>
      <c r="I589" s="44">
        <v>119</v>
      </c>
      <c r="J589" s="45">
        <v>7163.31</v>
      </c>
      <c r="K589" s="45">
        <v>7233.15</v>
      </c>
      <c r="L589" s="37">
        <f t="shared" si="135"/>
        <v>0</v>
      </c>
      <c r="M589" s="37">
        <f t="shared" si="135"/>
        <v>0</v>
      </c>
      <c r="N589" s="37">
        <f t="shared" si="135"/>
        <v>7.8012228715817035E-3</v>
      </c>
      <c r="O589" s="37">
        <f t="shared" si="135"/>
        <v>1.7007931503661039E-4</v>
      </c>
      <c r="P589">
        <v>-0.10529931541723112</v>
      </c>
      <c r="Q589">
        <v>0.62887521650101907</v>
      </c>
      <c r="R589" s="42">
        <v>4.8998448637851185E-3</v>
      </c>
      <c r="S589" s="42">
        <v>-5.6767847014734937E-3</v>
      </c>
      <c r="T589" s="43">
        <f t="shared" si="139"/>
        <v>-0.10526109063541256</v>
      </c>
      <c r="U589" s="43">
        <f t="shared" si="139"/>
        <v>0.62887425099736549</v>
      </c>
      <c r="V589" s="43">
        <f t="shared" si="140"/>
        <v>0.10526109063541256</v>
      </c>
      <c r="W589" s="43">
        <f t="shared" si="140"/>
        <v>-0.62887425099736549</v>
      </c>
      <c r="Y589" s="43"/>
      <c r="Z589" s="43"/>
    </row>
    <row r="590" spans="6:26" x14ac:dyDescent="0.35">
      <c r="H590" s="44">
        <v>114</v>
      </c>
      <c r="I590" s="44">
        <v>119</v>
      </c>
      <c r="J590" s="45">
        <v>7107.86</v>
      </c>
      <c r="K590" s="45">
        <v>7231.92</v>
      </c>
      <c r="L590" s="37">
        <f t="shared" si="135"/>
        <v>8.8495575221238937E-3</v>
      </c>
      <c r="M590" s="37">
        <f t="shared" si="135"/>
        <v>1.7094017094017096E-2</v>
      </c>
      <c r="N590" s="37">
        <f t="shared" si="135"/>
        <v>-9.0025277346729923E-3</v>
      </c>
      <c r="O590" s="37">
        <f t="shared" si="135"/>
        <v>7.6325667327096511E-3</v>
      </c>
      <c r="P590">
        <v>-0.10529931541723112</v>
      </c>
      <c r="Q590">
        <v>0.62887521650101907</v>
      </c>
      <c r="R590" s="42">
        <v>4.8998448637851185E-3</v>
      </c>
      <c r="S590" s="42">
        <v>-5.6767847014734937E-3</v>
      </c>
      <c r="T590" s="43">
        <f t="shared" si="139"/>
        <v>-0.10534342640651294</v>
      </c>
      <c r="U590" s="43">
        <f t="shared" si="139"/>
        <v>0.62883188806295787</v>
      </c>
      <c r="V590" s="43">
        <f t="shared" si="140"/>
        <v>0.11419298392863683</v>
      </c>
      <c r="W590" s="43">
        <f t="shared" si="140"/>
        <v>-0.61173787096894072</v>
      </c>
      <c r="Y590" s="43"/>
      <c r="Z590" s="43"/>
    </row>
    <row r="591" spans="6:26" x14ac:dyDescent="0.35">
      <c r="H591" s="44">
        <v>113</v>
      </c>
      <c r="I591" s="44">
        <v>117</v>
      </c>
      <c r="J591" s="45">
        <v>7172.43</v>
      </c>
      <c r="K591" s="45">
        <v>7177.14</v>
      </c>
      <c r="L591" s="37"/>
      <c r="M591" s="37"/>
      <c r="N591" s="37"/>
      <c r="O591" s="37"/>
      <c r="R591" s="42"/>
      <c r="S591" s="42"/>
      <c r="V591" s="43"/>
      <c r="W591" s="43"/>
      <c r="Y591" s="43"/>
      <c r="Z591" s="43"/>
    </row>
    <row r="592" spans="6:26" x14ac:dyDescent="0.35">
      <c r="G592" s="46"/>
      <c r="J592" s="49"/>
      <c r="K592" s="48"/>
      <c r="L592" s="37"/>
      <c r="M592" s="37"/>
      <c r="N592" s="37"/>
      <c r="O592" s="37"/>
      <c r="P592">
        <f>SLOPE(L594:L602,N594:N602)</f>
        <v>-3.018050085861097</v>
      </c>
      <c r="Q592">
        <f t="shared" ref="Q592" si="143">SLOPE(M594:M602,O594:O602)</f>
        <v>-6.2826219998785753E-3</v>
      </c>
      <c r="R592" s="42">
        <f t="shared" ref="R592:S604" si="144">INTERCEPT(L594:L602,N594:N602)</f>
        <v>-7.9755108940177556E-3</v>
      </c>
      <c r="S592" s="42">
        <f t="shared" si="144"/>
        <v>1.2368751120967003E-2</v>
      </c>
      <c r="V592" s="43"/>
      <c r="W592" s="43"/>
      <c r="Y592" s="43"/>
      <c r="Z592" s="43"/>
    </row>
    <row r="593" spans="6:26" x14ac:dyDescent="0.35">
      <c r="F593" t="s">
        <v>164</v>
      </c>
      <c r="J593" s="49"/>
      <c r="L593" s="37"/>
      <c r="M593" s="37"/>
      <c r="N593" s="37"/>
      <c r="O593" s="37"/>
      <c r="R593" s="42"/>
      <c r="S593" s="42"/>
      <c r="V593" s="43"/>
      <c r="W593" s="43"/>
      <c r="Y593" s="43"/>
      <c r="Z593" s="43"/>
    </row>
    <row r="594" spans="6:26" x14ac:dyDescent="0.35">
      <c r="H594" s="44">
        <v>3740</v>
      </c>
      <c r="I594" s="44">
        <v>4100</v>
      </c>
      <c r="J594" s="45">
        <v>7153.1</v>
      </c>
      <c r="K594" s="45">
        <v>7305.6</v>
      </c>
      <c r="L594" s="37">
        <f t="shared" si="135"/>
        <v>-1.0582010582010581E-2</v>
      </c>
      <c r="M594" s="37">
        <f t="shared" si="135"/>
        <v>6.7708333333333329E-2</v>
      </c>
      <c r="N594" s="37">
        <f t="shared" si="135"/>
        <v>-3.5508365849003468E-3</v>
      </c>
      <c r="O594" s="37">
        <f t="shared" si="135"/>
        <v>3.7646670880163427E-3</v>
      </c>
      <c r="P594">
        <v>-3.018050085861097</v>
      </c>
      <c r="Q594">
        <v>-6.2826219998785753E-3</v>
      </c>
      <c r="R594" s="42">
        <v>-7.9755108940177556E-3</v>
      </c>
      <c r="S594" s="42">
        <v>1.2368751120967003E-2</v>
      </c>
      <c r="T594" s="43">
        <f t="shared" si="139"/>
        <v>-3.0180217661252313</v>
      </c>
      <c r="U594" s="43">
        <f t="shared" si="139"/>
        <v>-6.2360577696136052E-3</v>
      </c>
      <c r="V594" s="43">
        <f t="shared" si="140"/>
        <v>3.0074397555432206</v>
      </c>
      <c r="W594" s="43">
        <f t="shared" si="140"/>
        <v>7.3944391102946927E-2</v>
      </c>
      <c r="Y594" s="43">
        <f t="shared" ref="Y594:Z606" si="145">SUM(V594:V602)</f>
        <v>27.098442325652425</v>
      </c>
      <c r="Z594" s="43">
        <f t="shared" si="145"/>
        <v>0.16752902286761592</v>
      </c>
    </row>
    <row r="595" spans="6:26" x14ac:dyDescent="0.35">
      <c r="H595" s="44">
        <v>3780</v>
      </c>
      <c r="I595" s="44">
        <v>3840</v>
      </c>
      <c r="J595" s="45">
        <v>7178.59</v>
      </c>
      <c r="K595" s="45">
        <v>7278.2</v>
      </c>
      <c r="L595" s="37">
        <f t="shared" si="135"/>
        <v>-1.3054830287206266E-2</v>
      </c>
      <c r="M595" s="37">
        <f t="shared" si="135"/>
        <v>2.1276595744680851E-2</v>
      </c>
      <c r="N595" s="37">
        <f t="shared" si="135"/>
        <v>2.6649868496586957E-3</v>
      </c>
      <c r="O595" s="37">
        <f t="shared" si="135"/>
        <v>-5.4250536356058188E-3</v>
      </c>
      <c r="P595">
        <v>-3.018050085861097</v>
      </c>
      <c r="Q595">
        <v>-6.2826219998785753E-3</v>
      </c>
      <c r="R595" s="42">
        <v>-7.9755108940177556E-3</v>
      </c>
      <c r="S595" s="42">
        <v>1.2368751120967003E-2</v>
      </c>
      <c r="T595" s="43">
        <f t="shared" si="139"/>
        <v>-3.0180713404927491</v>
      </c>
      <c r="U595" s="43">
        <f t="shared" si="139"/>
        <v>-6.3497231381152812E-3</v>
      </c>
      <c r="V595" s="43">
        <f t="shared" si="140"/>
        <v>3.0050165102055426</v>
      </c>
      <c r="W595" s="43">
        <f t="shared" si="140"/>
        <v>2.7626318882796132E-2</v>
      </c>
      <c r="Y595" s="43"/>
      <c r="Z595" s="43"/>
    </row>
    <row r="596" spans="6:26" x14ac:dyDescent="0.35">
      <c r="H596" s="44">
        <v>3830</v>
      </c>
      <c r="I596" s="44">
        <v>3760</v>
      </c>
      <c r="J596" s="45">
        <v>7159.51</v>
      </c>
      <c r="K596" s="45">
        <v>7317.9</v>
      </c>
      <c r="L596" s="37">
        <f t="shared" si="135"/>
        <v>1.0554089709762533E-2</v>
      </c>
      <c r="M596" s="37">
        <f t="shared" si="135"/>
        <v>-2.3376623376623377E-2</v>
      </c>
      <c r="N596" s="37">
        <f t="shared" si="135"/>
        <v>3.8460028490987612E-3</v>
      </c>
      <c r="O596" s="37">
        <f t="shared" si="135"/>
        <v>8.7449651662562886E-3</v>
      </c>
      <c r="P596">
        <v>-3.018050085861097</v>
      </c>
      <c r="Q596">
        <v>-6.2826219998785753E-3</v>
      </c>
      <c r="R596" s="42">
        <v>-7.9755108940177556E-3</v>
      </c>
      <c r="S596" s="42">
        <v>1.2368751120967003E-2</v>
      </c>
      <c r="T596" s="43">
        <f t="shared" si="139"/>
        <v>-3.0180807596987185</v>
      </c>
      <c r="U596" s="43">
        <f t="shared" si="139"/>
        <v>-6.1744577021756253E-3</v>
      </c>
      <c r="V596" s="43">
        <f t="shared" si="140"/>
        <v>3.0286348494084812</v>
      </c>
      <c r="W596" s="43">
        <f t="shared" si="140"/>
        <v>-1.7202165674447753E-2</v>
      </c>
      <c r="Y596" s="43"/>
      <c r="Z596" s="43"/>
    </row>
    <row r="597" spans="6:26" x14ac:dyDescent="0.35">
      <c r="H597" s="44">
        <v>3790</v>
      </c>
      <c r="I597" s="44">
        <v>3850</v>
      </c>
      <c r="J597" s="45">
        <v>7132.08</v>
      </c>
      <c r="K597" s="45">
        <v>7254.46</v>
      </c>
      <c r="L597" s="37">
        <f t="shared" si="135"/>
        <v>-7.8534031413612562E-3</v>
      </c>
      <c r="M597" s="37">
        <f t="shared" si="135"/>
        <v>7.8534031413612562E-3</v>
      </c>
      <c r="N597" s="37">
        <f t="shared" si="135"/>
        <v>-4.2185872918214321E-4</v>
      </c>
      <c r="O597" s="37">
        <f t="shared" si="135"/>
        <v>1.6237038673423197E-3</v>
      </c>
      <c r="P597">
        <v>-3.018050085861097</v>
      </c>
      <c r="Q597">
        <v>-6.2826219998785753E-3</v>
      </c>
      <c r="R597" s="42">
        <v>-7.9755108940177556E-3</v>
      </c>
      <c r="S597" s="42">
        <v>1.2368751120967003E-2</v>
      </c>
      <c r="T597" s="43">
        <f t="shared" si="139"/>
        <v>-3.0180467213222069</v>
      </c>
      <c r="U597" s="43">
        <f t="shared" si="139"/>
        <v>-6.2625388108492669E-3</v>
      </c>
      <c r="V597" s="43">
        <f t="shared" si="140"/>
        <v>3.0101933181808458</v>
      </c>
      <c r="W597" s="43">
        <f t="shared" si="140"/>
        <v>1.4115941952210522E-2</v>
      </c>
      <c r="Y597" s="43"/>
      <c r="Z597" s="43"/>
    </row>
    <row r="598" spans="6:26" x14ac:dyDescent="0.35">
      <c r="H598" s="44">
        <v>3820</v>
      </c>
      <c r="I598" s="44">
        <v>3820</v>
      </c>
      <c r="J598" s="45">
        <v>7135.09</v>
      </c>
      <c r="K598" s="45">
        <v>7242.7</v>
      </c>
      <c r="L598" s="37">
        <f t="shared" si="135"/>
        <v>2.6246719160104987E-3</v>
      </c>
      <c r="M598" s="37">
        <f t="shared" si="135"/>
        <v>1.5957446808510637E-2</v>
      </c>
      <c r="N598" s="37">
        <f t="shared" si="135"/>
        <v>-5.4639553182265869E-3</v>
      </c>
      <c r="O598" s="37">
        <f t="shared" si="135"/>
        <v>1.4712267320790228E-3</v>
      </c>
      <c r="P598">
        <v>-3.018050085861097</v>
      </c>
      <c r="Q598">
        <v>-6.2826219998785753E-3</v>
      </c>
      <c r="R598" s="42">
        <v>-7.9755108940177556E-3</v>
      </c>
      <c r="S598" s="42">
        <v>1.2368751120967003E-2</v>
      </c>
      <c r="T598" s="43">
        <f t="shared" si="139"/>
        <v>-3.0180065080259322</v>
      </c>
      <c r="U598" s="43">
        <f t="shared" si="139"/>
        <v>-6.2644247625869764E-3</v>
      </c>
      <c r="V598" s="43">
        <f t="shared" si="140"/>
        <v>3.0206311799419425</v>
      </c>
      <c r="W598" s="43">
        <f t="shared" si="140"/>
        <v>2.2221871571097614E-2</v>
      </c>
      <c r="Y598" s="43"/>
      <c r="Z598" s="43"/>
    </row>
    <row r="599" spans="6:26" x14ac:dyDescent="0.35">
      <c r="H599" s="44">
        <v>3810</v>
      </c>
      <c r="I599" s="44">
        <v>3760</v>
      </c>
      <c r="J599" s="45">
        <v>7174.29</v>
      </c>
      <c r="K599" s="45">
        <v>7232.06</v>
      </c>
      <c r="L599" s="37">
        <f t="shared" si="135"/>
        <v>1.6E-2</v>
      </c>
      <c r="M599" s="37">
        <f t="shared" si="135"/>
        <v>5.3475935828877002E-3</v>
      </c>
      <c r="N599" s="37">
        <f t="shared" si="135"/>
        <v>-2.8381963970750832E-3</v>
      </c>
      <c r="O599" s="37">
        <f t="shared" si="135"/>
        <v>6.3032576571362036E-3</v>
      </c>
      <c r="P599">
        <v>-3.018050085861097</v>
      </c>
      <c r="Q599">
        <v>-6.2826219998785753E-3</v>
      </c>
      <c r="R599" s="42">
        <v>-7.9755108940177556E-3</v>
      </c>
      <c r="S599" s="42">
        <v>1.2368751120967003E-2</v>
      </c>
      <c r="T599" s="43">
        <f t="shared" si="139"/>
        <v>-3.018027449794813</v>
      </c>
      <c r="U599" s="43">
        <f t="shared" si="139"/>
        <v>-6.2046585746661281E-3</v>
      </c>
      <c r="V599" s="43">
        <f t="shared" si="140"/>
        <v>3.034027449794813</v>
      </c>
      <c r="W599" s="43">
        <f t="shared" si="140"/>
        <v>1.1552252157553828E-2</v>
      </c>
      <c r="Y599" s="43"/>
      <c r="Z599" s="43"/>
    </row>
    <row r="600" spans="6:26" x14ac:dyDescent="0.35">
      <c r="H600" s="44">
        <v>3750</v>
      </c>
      <c r="I600" s="44">
        <v>3740</v>
      </c>
      <c r="J600" s="45">
        <v>7194.71</v>
      </c>
      <c r="K600" s="45">
        <v>7186.76</v>
      </c>
      <c r="L600" s="37">
        <f t="shared" si="135"/>
        <v>-6.7164179104477612E-2</v>
      </c>
      <c r="M600" s="37">
        <f t="shared" si="135"/>
        <v>-1.0582010582010581E-2</v>
      </c>
      <c r="N600" s="37">
        <f t="shared" si="135"/>
        <v>4.3834484337547351E-3</v>
      </c>
      <c r="O600" s="37">
        <f t="shared" si="135"/>
        <v>-6.4135266101213746E-3</v>
      </c>
      <c r="P600">
        <v>-3.018050085861097</v>
      </c>
      <c r="Q600">
        <v>-6.2826219998785753E-3</v>
      </c>
      <c r="R600" s="42">
        <v>-7.9755108940177556E-3</v>
      </c>
      <c r="S600" s="42">
        <v>1.2368751120967003E-2</v>
      </c>
      <c r="T600" s="43">
        <f t="shared" si="139"/>
        <v>-3.0180850461018336</v>
      </c>
      <c r="U600" s="43">
        <f t="shared" si="139"/>
        <v>-6.3619493143268653E-3</v>
      </c>
      <c r="V600" s="43">
        <f t="shared" si="140"/>
        <v>2.9509208669973561</v>
      </c>
      <c r="W600" s="43">
        <f t="shared" si="140"/>
        <v>-4.2200612676837161E-3</v>
      </c>
      <c r="Y600" s="43"/>
      <c r="Z600" s="43"/>
    </row>
    <row r="601" spans="6:26" x14ac:dyDescent="0.35">
      <c r="H601" s="44">
        <v>4020</v>
      </c>
      <c r="I601" s="44">
        <v>3780</v>
      </c>
      <c r="J601" s="45">
        <v>7163.31</v>
      </c>
      <c r="K601" s="45">
        <v>7233.15</v>
      </c>
      <c r="L601" s="37">
        <f t="shared" si="135"/>
        <v>-1.9512195121951219E-2</v>
      </c>
      <c r="M601" s="37">
        <f t="shared" si="135"/>
        <v>8.0000000000000002E-3</v>
      </c>
      <c r="N601" s="37">
        <f t="shared" si="135"/>
        <v>7.8012228715817035E-3</v>
      </c>
      <c r="O601" s="37">
        <f t="shared" si="135"/>
        <v>1.7007931503661039E-4</v>
      </c>
      <c r="P601">
        <v>-3.018050085861097</v>
      </c>
      <c r="Q601">
        <v>-6.2826219998785753E-3</v>
      </c>
      <c r="R601" s="42">
        <v>-7.9755108940177556E-3</v>
      </c>
      <c r="S601" s="42">
        <v>1.2368751120967003E-2</v>
      </c>
      <c r="T601" s="43">
        <f t="shared" si="139"/>
        <v>-3.0181123045990961</v>
      </c>
      <c r="U601" s="43">
        <f t="shared" si="139"/>
        <v>-6.2805183311600626E-3</v>
      </c>
      <c r="V601" s="43">
        <f t="shared" si="140"/>
        <v>2.9986001094771448</v>
      </c>
      <c r="W601" s="43">
        <f t="shared" si="140"/>
        <v>1.4280518331160064E-2</v>
      </c>
      <c r="Y601" s="43"/>
      <c r="Z601" s="43"/>
    </row>
    <row r="602" spans="6:26" x14ac:dyDescent="0.35">
      <c r="H602" s="44">
        <v>4100</v>
      </c>
      <c r="I602" s="44">
        <v>3750</v>
      </c>
      <c r="J602" s="45">
        <v>7107.86</v>
      </c>
      <c r="K602" s="45">
        <v>7231.92</v>
      </c>
      <c r="L602" s="37">
        <f t="shared" si="135"/>
        <v>2.5000000000000001E-2</v>
      </c>
      <c r="M602" s="37">
        <f t="shared" si="135"/>
        <v>1.9021739130434784E-2</v>
      </c>
      <c r="N602" s="37">
        <f t="shared" si="135"/>
        <v>-9.0025277346729923E-3</v>
      </c>
      <c r="O602" s="37">
        <f t="shared" si="135"/>
        <v>7.6325667327096511E-3</v>
      </c>
      <c r="P602">
        <v>-3.018050085861097</v>
      </c>
      <c r="Q602">
        <v>-6.2826219998785753E-3</v>
      </c>
      <c r="R602" s="42">
        <v>-7.9755108940177556E-3</v>
      </c>
      <c r="S602" s="42">
        <v>1.2368751120967003E-2</v>
      </c>
      <c r="T602" s="43">
        <f t="shared" si="139"/>
        <v>-3.0179782861030753</v>
      </c>
      <c r="U602" s="43">
        <f t="shared" si="139"/>
        <v>-6.1882166815475171E-3</v>
      </c>
      <c r="V602" s="43">
        <f t="shared" si="140"/>
        <v>3.0429782861030752</v>
      </c>
      <c r="W602" s="43">
        <f t="shared" si="140"/>
        <v>2.52099558119823E-2</v>
      </c>
      <c r="Y602" s="43"/>
      <c r="Z602" s="43"/>
    </row>
    <row r="603" spans="6:26" x14ac:dyDescent="0.35">
      <c r="H603" s="44">
        <v>4000</v>
      </c>
      <c r="I603" s="44">
        <v>3680</v>
      </c>
      <c r="J603" s="45">
        <v>7172.43</v>
      </c>
      <c r="K603" s="45">
        <v>7177.14</v>
      </c>
      <c r="L603" s="37"/>
      <c r="M603" s="37"/>
      <c r="N603" s="37"/>
      <c r="O603" s="37"/>
      <c r="R603" s="42"/>
      <c r="S603" s="42"/>
      <c r="V603" s="43"/>
      <c r="W603" s="43"/>
      <c r="Y603" s="43"/>
      <c r="Z603" s="43"/>
    </row>
    <row r="604" spans="6:26" x14ac:dyDescent="0.35">
      <c r="J604" s="49"/>
      <c r="K604" s="48"/>
      <c r="L604" s="37"/>
      <c r="M604" s="37"/>
      <c r="N604" s="37"/>
      <c r="O604" s="37"/>
      <c r="P604">
        <f>SLOPE(L606:L614,N606:N614)</f>
        <v>1.2357231562409803</v>
      </c>
      <c r="Q604">
        <f t="shared" ref="Q604:Q616" si="146">SLOPE(M606:M614,O606:O614)</f>
        <v>0.58162851868865406</v>
      </c>
      <c r="R604" s="42">
        <f t="shared" si="144"/>
        <v>-3.7857144370387098E-3</v>
      </c>
      <c r="S604" s="42">
        <f t="shared" si="144"/>
        <v>-1.0831975981274826E-4</v>
      </c>
      <c r="V604" s="43"/>
      <c r="W604" s="43"/>
      <c r="Y604" s="43"/>
      <c r="Z604" s="43"/>
    </row>
    <row r="605" spans="6:26" x14ac:dyDescent="0.35">
      <c r="F605" t="s">
        <v>100</v>
      </c>
      <c r="J605" s="49"/>
      <c r="L605" s="37"/>
      <c r="M605" s="37"/>
      <c r="N605" s="37"/>
      <c r="O605" s="37"/>
      <c r="R605" s="42"/>
      <c r="S605" s="42"/>
      <c r="V605" s="43"/>
      <c r="W605" s="43"/>
      <c r="Y605" s="43"/>
      <c r="Z605" s="43"/>
    </row>
    <row r="606" spans="6:26" x14ac:dyDescent="0.35">
      <c r="H606" s="44">
        <v>1155</v>
      </c>
      <c r="I606" s="44">
        <v>1180</v>
      </c>
      <c r="J606" s="45">
        <v>7153.1</v>
      </c>
      <c r="K606" s="45">
        <v>7305.6</v>
      </c>
      <c r="L606" s="37">
        <f t="shared" si="135"/>
        <v>-1.7021276595744681E-2</v>
      </c>
      <c r="M606" s="37">
        <f t="shared" si="135"/>
        <v>0</v>
      </c>
      <c r="N606" s="37">
        <f t="shared" si="135"/>
        <v>-3.5508365849003468E-3</v>
      </c>
      <c r="O606" s="37">
        <f t="shared" si="135"/>
        <v>3.7646670880163427E-3</v>
      </c>
      <c r="P606">
        <v>1.2357231562409803</v>
      </c>
      <c r="Q606">
        <v>0.58162851868865406</v>
      </c>
      <c r="R606" s="42">
        <v>-3.7857144370387098E-3</v>
      </c>
      <c r="S606" s="42">
        <v>-1.0831975981274826E-4</v>
      </c>
      <c r="T606" s="43">
        <f t="shared" si="139"/>
        <v>1.2357365986943034</v>
      </c>
      <c r="U606" s="43">
        <f t="shared" si="139"/>
        <v>0.58162811090081934</v>
      </c>
      <c r="V606" s="43">
        <f t="shared" si="140"/>
        <v>-1.2527578752900481</v>
      </c>
      <c r="W606" s="43">
        <f t="shared" si="140"/>
        <v>-0.58162811090081934</v>
      </c>
      <c r="Y606" s="43">
        <f t="shared" si="145"/>
        <v>-11.158779893209196</v>
      </c>
      <c r="Z606" s="43">
        <f t="shared" si="145"/>
        <v>-5.2252348113954534</v>
      </c>
    </row>
    <row r="607" spans="6:26" x14ac:dyDescent="0.35">
      <c r="H607" s="44">
        <v>1175</v>
      </c>
      <c r="I607" s="44">
        <v>1180</v>
      </c>
      <c r="J607" s="45">
        <v>7178.59</v>
      </c>
      <c r="K607" s="45">
        <v>7278.2</v>
      </c>
      <c r="L607" s="37">
        <f t="shared" si="135"/>
        <v>-4.2372881355932203E-3</v>
      </c>
      <c r="M607" s="37">
        <f t="shared" si="135"/>
        <v>0</v>
      </c>
      <c r="N607" s="37">
        <f t="shared" si="135"/>
        <v>2.6649868496586957E-3</v>
      </c>
      <c r="O607" s="37">
        <f t="shared" si="135"/>
        <v>-5.4250536356058188E-3</v>
      </c>
      <c r="P607">
        <v>1.2357231562409803</v>
      </c>
      <c r="Q607">
        <v>0.58162851868865406</v>
      </c>
      <c r="R607" s="42">
        <v>-3.7857144370387098E-3</v>
      </c>
      <c r="S607" s="42">
        <v>-1.0831975981274826E-4</v>
      </c>
      <c r="T607" s="43">
        <f t="shared" si="139"/>
        <v>1.2357130673617891</v>
      </c>
      <c r="U607" s="43">
        <f t="shared" si="139"/>
        <v>0.58162910632916087</v>
      </c>
      <c r="V607" s="43">
        <f t="shared" si="140"/>
        <v>-1.2399503554973823</v>
      </c>
      <c r="W607" s="43">
        <f t="shared" si="140"/>
        <v>-0.58162910632916087</v>
      </c>
      <c r="Y607" s="43"/>
      <c r="Z607" s="43"/>
    </row>
    <row r="608" spans="6:26" x14ac:dyDescent="0.35">
      <c r="H608" s="44">
        <v>1180</v>
      </c>
      <c r="I608" s="44">
        <v>1180</v>
      </c>
      <c r="J608" s="45">
        <v>7159.51</v>
      </c>
      <c r="K608" s="45">
        <v>7317.9</v>
      </c>
      <c r="L608" s="37">
        <f t="shared" si="135"/>
        <v>-8.4033613445378148E-3</v>
      </c>
      <c r="M608" s="37">
        <f t="shared" si="135"/>
        <v>0</v>
      </c>
      <c r="N608" s="37">
        <f t="shared" si="135"/>
        <v>3.8460028490987612E-3</v>
      </c>
      <c r="O608" s="37">
        <f t="shared" si="135"/>
        <v>8.7449651662562886E-3</v>
      </c>
      <c r="P608">
        <v>1.2357231562409803</v>
      </c>
      <c r="Q608">
        <v>0.58162851868865406</v>
      </c>
      <c r="R608" s="42">
        <v>-3.7857144370387098E-3</v>
      </c>
      <c r="S608" s="42">
        <v>-1.0831975981274826E-4</v>
      </c>
      <c r="T608" s="43">
        <f t="shared" si="139"/>
        <v>1.2357085963724697</v>
      </c>
      <c r="U608" s="43">
        <f t="shared" si="139"/>
        <v>0.58162757143612764</v>
      </c>
      <c r="V608" s="43">
        <f t="shared" si="140"/>
        <v>-1.2441119577170074</v>
      </c>
      <c r="W608" s="43">
        <f t="shared" si="140"/>
        <v>-0.58162757143612764</v>
      </c>
      <c r="Y608" s="43"/>
      <c r="Z608" s="43"/>
    </row>
    <row r="609" spans="6:26" x14ac:dyDescent="0.35">
      <c r="H609" s="44">
        <v>1190</v>
      </c>
      <c r="I609" s="44">
        <v>1180</v>
      </c>
      <c r="J609" s="45">
        <v>7132.08</v>
      </c>
      <c r="K609" s="45">
        <v>7254.46</v>
      </c>
      <c r="L609" s="37">
        <f t="shared" si="135"/>
        <v>-2.4590163934426229E-2</v>
      </c>
      <c r="M609" s="37">
        <f t="shared" si="135"/>
        <v>3.0567685589519649E-2</v>
      </c>
      <c r="N609" s="37">
        <f t="shared" si="135"/>
        <v>-4.2185872918214321E-4</v>
      </c>
      <c r="O609" s="37">
        <f t="shared" si="135"/>
        <v>1.6237038673423197E-3</v>
      </c>
      <c r="P609">
        <v>1.2357231562409803</v>
      </c>
      <c r="Q609">
        <v>0.58162851868865406</v>
      </c>
      <c r="R609" s="42">
        <v>-3.7857144370387098E-3</v>
      </c>
      <c r="S609" s="42">
        <v>-1.0831975981274826E-4</v>
      </c>
      <c r="T609" s="43">
        <f t="shared" si="139"/>
        <v>1.2357247532776618</v>
      </c>
      <c r="U609" s="43">
        <f t="shared" si="139"/>
        <v>0.58162834280944109</v>
      </c>
      <c r="V609" s="43">
        <f t="shared" si="140"/>
        <v>-1.260314917212088</v>
      </c>
      <c r="W609" s="43">
        <f t="shared" si="140"/>
        <v>-0.55106065721992148</v>
      </c>
      <c r="Y609" s="43"/>
      <c r="Z609" s="43"/>
    </row>
    <row r="610" spans="6:26" x14ac:dyDescent="0.35">
      <c r="H610" s="44">
        <v>1220</v>
      </c>
      <c r="I610" s="44">
        <v>1145</v>
      </c>
      <c r="J610" s="45">
        <v>7135.09</v>
      </c>
      <c r="K610" s="45">
        <v>7242.7</v>
      </c>
      <c r="L610" s="37">
        <f t="shared" si="135"/>
        <v>-1.2145748987854251E-2</v>
      </c>
      <c r="M610" s="37">
        <f t="shared" si="135"/>
        <v>8.8105726872246704E-3</v>
      </c>
      <c r="N610" s="37">
        <f t="shared" si="135"/>
        <v>-5.4639553182265869E-3</v>
      </c>
      <c r="O610" s="37">
        <f t="shared" si="135"/>
        <v>1.4712267320790228E-3</v>
      </c>
      <c r="P610">
        <v>1.2357231562409803</v>
      </c>
      <c r="Q610">
        <v>0.58162851868865406</v>
      </c>
      <c r="R610" s="42">
        <v>-3.7857144370387098E-3</v>
      </c>
      <c r="S610" s="42">
        <v>-1.0831975981274826E-4</v>
      </c>
      <c r="T610" s="43">
        <f t="shared" si="139"/>
        <v>1.2357438412155117</v>
      </c>
      <c r="U610" s="43">
        <f t="shared" si="139"/>
        <v>0.58162835932572776</v>
      </c>
      <c r="V610" s="43">
        <f t="shared" si="140"/>
        <v>-1.247889590203366</v>
      </c>
      <c r="W610" s="43">
        <f t="shared" si="140"/>
        <v>-0.57281778663850313</v>
      </c>
      <c r="Y610" s="43"/>
      <c r="Z610" s="43"/>
    </row>
    <row r="611" spans="6:26" x14ac:dyDescent="0.35">
      <c r="H611" s="44">
        <v>1235</v>
      </c>
      <c r="I611" s="44">
        <v>1135</v>
      </c>
      <c r="J611" s="45">
        <v>7174.29</v>
      </c>
      <c r="K611" s="45">
        <v>7232.06</v>
      </c>
      <c r="L611" s="37">
        <f t="shared" si="135"/>
        <v>1.646090534979424E-2</v>
      </c>
      <c r="M611" s="37">
        <f t="shared" si="135"/>
        <v>-4.3859649122807015E-3</v>
      </c>
      <c r="N611" s="37">
        <f t="shared" si="135"/>
        <v>-2.8381963970750832E-3</v>
      </c>
      <c r="O611" s="37">
        <f t="shared" si="135"/>
        <v>6.3032576571362036E-3</v>
      </c>
      <c r="P611">
        <v>1.2357231562409803</v>
      </c>
      <c r="Q611">
        <v>0.58162851868865406</v>
      </c>
      <c r="R611" s="42">
        <v>-3.7857144370387098E-3</v>
      </c>
      <c r="S611" s="42">
        <v>-1.0831975981274826E-4</v>
      </c>
      <c r="T611" s="43">
        <f t="shared" si="139"/>
        <v>1.2357339008420558</v>
      </c>
      <c r="U611" s="43">
        <f t="shared" si="139"/>
        <v>0.58162783592129863</v>
      </c>
      <c r="V611" s="43">
        <f t="shared" si="140"/>
        <v>-1.2192729954922616</v>
      </c>
      <c r="W611" s="43">
        <f t="shared" si="140"/>
        <v>-0.58601380083357935</v>
      </c>
      <c r="Y611" s="43"/>
      <c r="Z611" s="43"/>
    </row>
    <row r="612" spans="6:26" x14ac:dyDescent="0.35">
      <c r="H612" s="44">
        <v>1215</v>
      </c>
      <c r="I612" s="44">
        <v>1140</v>
      </c>
      <c r="J612" s="45">
        <v>7194.71</v>
      </c>
      <c r="K612" s="45">
        <v>7186.76</v>
      </c>
      <c r="L612" s="37">
        <f t="shared" si="135"/>
        <v>1.6736401673640166E-2</v>
      </c>
      <c r="M612" s="37">
        <f t="shared" si="135"/>
        <v>-8.6956521739130436E-3</v>
      </c>
      <c r="N612" s="37">
        <f t="shared" si="135"/>
        <v>4.3834484337547351E-3</v>
      </c>
      <c r="O612" s="37">
        <f t="shared" si="135"/>
        <v>-6.4135266101213746E-3</v>
      </c>
      <c r="P612">
        <v>1.2357231562409803</v>
      </c>
      <c r="Q612">
        <v>0.58162851868865406</v>
      </c>
      <c r="R612" s="42">
        <v>-3.7857144370387098E-3</v>
      </c>
      <c r="S612" s="42">
        <v>-1.0831975981274826E-4</v>
      </c>
      <c r="T612" s="43">
        <f t="shared" si="139"/>
        <v>1.2357065617569607</v>
      </c>
      <c r="U612" s="43">
        <f t="shared" si="139"/>
        <v>0.58162921340031604</v>
      </c>
      <c r="V612" s="43">
        <f t="shared" si="140"/>
        <v>-1.2189701600833205</v>
      </c>
      <c r="W612" s="43">
        <f t="shared" si="140"/>
        <v>-0.59032486557422903</v>
      </c>
      <c r="Y612" s="43"/>
      <c r="Z612" s="43"/>
    </row>
    <row r="613" spans="6:26" x14ac:dyDescent="0.35">
      <c r="H613" s="44">
        <v>1195</v>
      </c>
      <c r="I613" s="44">
        <v>1150</v>
      </c>
      <c r="J613" s="45">
        <v>7163.31</v>
      </c>
      <c r="K613" s="45">
        <v>7233.15</v>
      </c>
      <c r="L613" s="37">
        <f t="shared" si="135"/>
        <v>8.4388185654008432E-3</v>
      </c>
      <c r="M613" s="37">
        <f t="shared" si="135"/>
        <v>-2.5423728813559324E-2</v>
      </c>
      <c r="N613" s="37">
        <f t="shared" si="135"/>
        <v>7.8012228715817035E-3</v>
      </c>
      <c r="O613" s="37">
        <f t="shared" si="135"/>
        <v>1.7007931503661039E-4</v>
      </c>
      <c r="P613">
        <v>1.2357231562409803</v>
      </c>
      <c r="Q613">
        <v>0.58162851868865406</v>
      </c>
      <c r="R613" s="42">
        <v>-3.7857144370387098E-3</v>
      </c>
      <c r="S613" s="42">
        <v>-1.0831975981274826E-4</v>
      </c>
      <c r="T613" s="43">
        <f t="shared" si="139"/>
        <v>1.2356936230389288</v>
      </c>
      <c r="U613" s="43">
        <f t="shared" si="139"/>
        <v>0.58162850026570356</v>
      </c>
      <c r="V613" s="43">
        <f t="shared" si="140"/>
        <v>-1.2272548044735281</v>
      </c>
      <c r="W613" s="43">
        <f t="shared" si="140"/>
        <v>-0.60705222907926293</v>
      </c>
      <c r="Y613" s="43"/>
      <c r="Z613" s="43"/>
    </row>
    <row r="614" spans="6:26" x14ac:dyDescent="0.35">
      <c r="H614" s="44">
        <v>1185</v>
      </c>
      <c r="I614" s="44">
        <v>1180</v>
      </c>
      <c r="J614" s="45">
        <v>7107.86</v>
      </c>
      <c r="K614" s="45">
        <v>7231.92</v>
      </c>
      <c r="L614" s="37">
        <f t="shared" si="135"/>
        <v>-1.2500000000000001E-2</v>
      </c>
      <c r="M614" s="37">
        <f t="shared" si="135"/>
        <v>8.5470085470085479E-3</v>
      </c>
      <c r="N614" s="37">
        <f t="shared" si="135"/>
        <v>-9.0025277346729923E-3</v>
      </c>
      <c r="O614" s="37">
        <f t="shared" si="135"/>
        <v>7.6325667327096511E-3</v>
      </c>
      <c r="P614">
        <v>1.2357231562409803</v>
      </c>
      <c r="Q614">
        <v>0.58162851868865406</v>
      </c>
      <c r="R614" s="42">
        <v>-3.7857144370387098E-3</v>
      </c>
      <c r="S614" s="42">
        <v>-1.0831975981274826E-4</v>
      </c>
      <c r="T614" s="43">
        <f t="shared" si="139"/>
        <v>1.2357572372401953</v>
      </c>
      <c r="U614" s="43">
        <f t="shared" si="139"/>
        <v>0.58162769193085884</v>
      </c>
      <c r="V614" s="43">
        <f t="shared" si="140"/>
        <v>-1.2482572372401952</v>
      </c>
      <c r="W614" s="43">
        <f t="shared" si="140"/>
        <v>-0.57308068338385032</v>
      </c>
      <c r="Y614" s="43"/>
      <c r="Z614" s="43"/>
    </row>
    <row r="615" spans="6:26" x14ac:dyDescent="0.35">
      <c r="H615" s="44">
        <v>1200</v>
      </c>
      <c r="I615" s="44">
        <v>1170</v>
      </c>
      <c r="J615" s="45">
        <v>7172.43</v>
      </c>
      <c r="K615" s="45">
        <v>7177.14</v>
      </c>
      <c r="L615" s="37"/>
      <c r="M615" s="37"/>
      <c r="N615" s="37"/>
      <c r="O615" s="37"/>
      <c r="R615" s="42"/>
      <c r="S615" s="42"/>
      <c r="V615" s="43"/>
      <c r="W615" s="43"/>
      <c r="Y615" s="43"/>
      <c r="Z615" s="43"/>
    </row>
    <row r="616" spans="6:26" x14ac:dyDescent="0.35">
      <c r="H616" s="46"/>
      <c r="J616" s="49"/>
      <c r="K616" s="48"/>
      <c r="L616" s="37"/>
      <c r="M616" s="37"/>
      <c r="N616" s="37"/>
      <c r="O616" s="37"/>
      <c r="P616">
        <f>SLOPE(L618:L626,N618:N626)</f>
        <v>0.1207773947403681</v>
      </c>
      <c r="Q616">
        <f t="shared" si="146"/>
        <v>-1.8056803884908708</v>
      </c>
      <c r="R616" s="42">
        <f t="shared" ref="R616:S616" si="147">INTERCEPT(L618:L626,N618:N626)</f>
        <v>3.4558637164614297E-3</v>
      </c>
      <c r="S616" s="42">
        <f t="shared" si="147"/>
        <v>1.0464525226725415E-2</v>
      </c>
      <c r="V616" s="43"/>
      <c r="W616" s="43"/>
      <c r="Y616" s="43"/>
      <c r="Z616" s="43"/>
    </row>
    <row r="617" spans="6:26" x14ac:dyDescent="0.35">
      <c r="F617" t="s">
        <v>102</v>
      </c>
      <c r="I617" s="46"/>
      <c r="J617" s="49"/>
      <c r="L617" s="37"/>
      <c r="M617" s="37"/>
      <c r="N617" s="37"/>
      <c r="O617" s="37"/>
      <c r="R617" s="42"/>
      <c r="S617" s="42"/>
      <c r="V617" s="43"/>
      <c r="W617" s="43"/>
      <c r="Y617" s="43"/>
      <c r="Z617" s="43"/>
    </row>
    <row r="618" spans="6:26" x14ac:dyDescent="0.35">
      <c r="H618" s="44">
        <v>1050</v>
      </c>
      <c r="I618" s="44">
        <v>1080</v>
      </c>
      <c r="J618" s="45">
        <v>7153.1</v>
      </c>
      <c r="K618" s="45">
        <v>7305.6</v>
      </c>
      <c r="L618" s="37">
        <f t="shared" si="135"/>
        <v>3.9603960396039604E-2</v>
      </c>
      <c r="M618" s="37">
        <f t="shared" si="135"/>
        <v>-1.3698630136986301E-2</v>
      </c>
      <c r="N618" s="37">
        <f t="shared" si="135"/>
        <v>-3.5508365849003468E-3</v>
      </c>
      <c r="O618" s="37">
        <f t="shared" si="135"/>
        <v>3.7646670880163427E-3</v>
      </c>
      <c r="P618">
        <v>0.1207773947403681</v>
      </c>
      <c r="Q618">
        <v>-1.8056803884908708</v>
      </c>
      <c r="R618" s="42">
        <v>3.4558637164614297E-3</v>
      </c>
      <c r="S618" s="42">
        <v>1.0464525226725415E-2</v>
      </c>
      <c r="T618" s="43">
        <f t="shared" si="139"/>
        <v>0.12076512353305126</v>
      </c>
      <c r="U618" s="43">
        <f t="shared" si="139"/>
        <v>-1.805640993037158</v>
      </c>
      <c r="V618" s="43">
        <f t="shared" si="140"/>
        <v>-8.116116313701166E-2</v>
      </c>
      <c r="W618" s="43">
        <f t="shared" si="140"/>
        <v>1.7919423629001716</v>
      </c>
      <c r="Y618" s="43">
        <f t="shared" ref="Y618:Z630" si="148">SUM(V618:V626)</f>
        <v>-1.0561966698261442</v>
      </c>
      <c r="Z618" s="43">
        <f t="shared" si="148"/>
        <v>16.312846288032745</v>
      </c>
    </row>
    <row r="619" spans="6:26" x14ac:dyDescent="0.35">
      <c r="H619" s="44">
        <v>1010</v>
      </c>
      <c r="I619" s="44">
        <v>1095</v>
      </c>
      <c r="J619" s="45">
        <v>7178.59</v>
      </c>
      <c r="K619" s="45">
        <v>7278.2</v>
      </c>
      <c r="L619" s="37">
        <f t="shared" si="135"/>
        <v>0</v>
      </c>
      <c r="M619" s="37">
        <f t="shared" si="135"/>
        <v>4.2857142857142858E-2</v>
      </c>
      <c r="N619" s="37">
        <f t="shared" si="135"/>
        <v>2.6649868496586957E-3</v>
      </c>
      <c r="O619" s="37">
        <f t="shared" si="135"/>
        <v>-5.4250536356058188E-3</v>
      </c>
      <c r="P619">
        <v>0.1207773947403681</v>
      </c>
      <c r="Q619">
        <v>-1.8056803884908708</v>
      </c>
      <c r="R619" s="42">
        <v>3.4558637164614297E-3</v>
      </c>
      <c r="S619" s="42">
        <v>1.0464525226725415E-2</v>
      </c>
      <c r="T619" s="43">
        <f t="shared" si="139"/>
        <v>0.12078660457172669</v>
      </c>
      <c r="U619" s="43">
        <f t="shared" si="139"/>
        <v>-1.8057371591014968</v>
      </c>
      <c r="V619" s="43">
        <f t="shared" si="140"/>
        <v>-0.12078660457172669</v>
      </c>
      <c r="W619" s="43">
        <f t="shared" si="140"/>
        <v>1.8485943019586397</v>
      </c>
      <c r="Y619" s="43"/>
      <c r="Z619" s="43"/>
    </row>
    <row r="620" spans="6:26" x14ac:dyDescent="0.35">
      <c r="H620" s="44">
        <v>1010</v>
      </c>
      <c r="I620" s="44">
        <v>1050</v>
      </c>
      <c r="J620" s="45">
        <v>7159.51</v>
      </c>
      <c r="K620" s="45">
        <v>7317.9</v>
      </c>
      <c r="L620" s="37">
        <f t="shared" si="135"/>
        <v>3.0612244897959183E-2</v>
      </c>
      <c r="M620" s="37">
        <f t="shared" si="135"/>
        <v>2.9411764705882353E-2</v>
      </c>
      <c r="N620" s="37">
        <f t="shared" si="135"/>
        <v>3.8460028490987612E-3</v>
      </c>
      <c r="O620" s="37">
        <f t="shared" si="135"/>
        <v>8.7449651662562886E-3</v>
      </c>
      <c r="P620">
        <v>0.1207773947403681</v>
      </c>
      <c r="Q620">
        <v>-1.8056803884908708</v>
      </c>
      <c r="R620" s="42">
        <v>3.4558637164614297E-3</v>
      </c>
      <c r="S620" s="42">
        <v>1.0464525226725415E-2</v>
      </c>
      <c r="T620" s="43">
        <f t="shared" si="139"/>
        <v>0.1207906860020677</v>
      </c>
      <c r="U620" s="43">
        <f t="shared" si="139"/>
        <v>-1.8055888765822816</v>
      </c>
      <c r="V620" s="43">
        <f t="shared" si="140"/>
        <v>-9.0178441104108525E-2</v>
      </c>
      <c r="W620" s="43">
        <f t="shared" si="140"/>
        <v>1.8350006412881639</v>
      </c>
      <c r="Y620" s="43"/>
      <c r="Z620" s="43"/>
    </row>
    <row r="621" spans="6:26" x14ac:dyDescent="0.35">
      <c r="H621" s="44">
        <v>980</v>
      </c>
      <c r="I621" s="44">
        <v>1020</v>
      </c>
      <c r="J621" s="45">
        <v>7132.08</v>
      </c>
      <c r="K621" s="45">
        <v>7254.46</v>
      </c>
      <c r="L621" s="37">
        <f t="shared" si="135"/>
        <v>1.0309278350515464E-2</v>
      </c>
      <c r="M621" s="37">
        <f t="shared" si="135"/>
        <v>-3.3175355450236969E-2</v>
      </c>
      <c r="N621" s="37">
        <f t="shared" si="135"/>
        <v>-4.2185872918214321E-4</v>
      </c>
      <c r="O621" s="37">
        <f t="shared" si="135"/>
        <v>1.6237038673423197E-3</v>
      </c>
      <c r="P621">
        <v>0.1207773947403681</v>
      </c>
      <c r="Q621">
        <v>-1.8056803884908708</v>
      </c>
      <c r="R621" s="42">
        <v>3.4558637164614297E-3</v>
      </c>
      <c r="S621" s="42">
        <v>1.0464525226725415E-2</v>
      </c>
      <c r="T621" s="43">
        <f t="shared" si="139"/>
        <v>0.12077593685409245</v>
      </c>
      <c r="U621" s="43">
        <f t="shared" si="139"/>
        <v>-1.8056633972007903</v>
      </c>
      <c r="V621" s="43">
        <f t="shared" si="140"/>
        <v>-0.11046665850357698</v>
      </c>
      <c r="W621" s="43">
        <f t="shared" si="140"/>
        <v>1.7724880417505533</v>
      </c>
      <c r="Y621" s="43"/>
      <c r="Z621" s="43"/>
    </row>
    <row r="622" spans="6:26" x14ac:dyDescent="0.35">
      <c r="H622" s="44">
        <v>970</v>
      </c>
      <c r="I622" s="44">
        <v>1055</v>
      </c>
      <c r="J622" s="45">
        <v>7135.09</v>
      </c>
      <c r="K622" s="45">
        <v>7242.7</v>
      </c>
      <c r="L622" s="37">
        <f t="shared" si="135"/>
        <v>-2.0202020202020204E-2</v>
      </c>
      <c r="M622" s="37">
        <f t="shared" si="135"/>
        <v>6.030150753768844E-2</v>
      </c>
      <c r="N622" s="37">
        <f t="shared" si="135"/>
        <v>-5.4639553182265869E-3</v>
      </c>
      <c r="O622" s="37">
        <f t="shared" si="135"/>
        <v>1.4712267320790228E-3</v>
      </c>
      <c r="P622">
        <v>0.1207773947403681</v>
      </c>
      <c r="Q622">
        <v>-1.8056803884908708</v>
      </c>
      <c r="R622" s="42">
        <v>3.4558637164614297E-3</v>
      </c>
      <c r="S622" s="42">
        <v>1.0464525226725415E-2</v>
      </c>
      <c r="T622" s="43">
        <f t="shared" si="139"/>
        <v>0.12075851205543547</v>
      </c>
      <c r="U622" s="43">
        <f t="shared" si="139"/>
        <v>-1.8056649928016186</v>
      </c>
      <c r="V622" s="43">
        <f t="shared" si="140"/>
        <v>-0.14096053225745567</v>
      </c>
      <c r="W622" s="43">
        <f t="shared" si="140"/>
        <v>1.8659665003393071</v>
      </c>
      <c r="Y622" s="43"/>
      <c r="Z622" s="43"/>
    </row>
    <row r="623" spans="6:26" x14ac:dyDescent="0.35">
      <c r="H623" s="44">
        <v>990</v>
      </c>
      <c r="I623" s="44">
        <v>995</v>
      </c>
      <c r="J623" s="45">
        <v>7174.29</v>
      </c>
      <c r="K623" s="45">
        <v>7232.06</v>
      </c>
      <c r="L623" s="37">
        <f t="shared" ref="L623:O686" si="149">(H623-H624)/H624</f>
        <v>0</v>
      </c>
      <c r="M623" s="37">
        <f t="shared" si="149"/>
        <v>1.015228426395939E-2</v>
      </c>
      <c r="N623" s="37">
        <f t="shared" si="149"/>
        <v>-2.8381963970750832E-3</v>
      </c>
      <c r="O623" s="37">
        <f t="shared" si="149"/>
        <v>6.3032576571362036E-3</v>
      </c>
      <c r="P623">
        <v>0.1207773947403681</v>
      </c>
      <c r="Q623">
        <v>-1.8056803884908708</v>
      </c>
      <c r="R623" s="42">
        <v>3.4558637164614297E-3</v>
      </c>
      <c r="S623" s="42">
        <v>1.0464525226725415E-2</v>
      </c>
      <c r="T623" s="43">
        <f t="shared" si="139"/>
        <v>0.12076758632041926</v>
      </c>
      <c r="U623" s="43">
        <f t="shared" si="139"/>
        <v>-1.8056144278921071</v>
      </c>
      <c r="V623" s="43">
        <f t="shared" si="140"/>
        <v>-0.12076758632041926</v>
      </c>
      <c r="W623" s="43">
        <f t="shared" si="140"/>
        <v>1.8157667121560666</v>
      </c>
      <c r="Y623" s="43"/>
      <c r="Z623" s="43"/>
    </row>
    <row r="624" spans="6:26" x14ac:dyDescent="0.35">
      <c r="H624" s="44">
        <v>990</v>
      </c>
      <c r="I624" s="44">
        <v>985</v>
      </c>
      <c r="J624" s="45">
        <v>7194.71</v>
      </c>
      <c r="K624" s="45">
        <v>7186.76</v>
      </c>
      <c r="L624" s="37">
        <f t="shared" si="149"/>
        <v>-2.4630541871921183E-2</v>
      </c>
      <c r="M624" s="37">
        <f t="shared" si="149"/>
        <v>2.072538860103627E-2</v>
      </c>
      <c r="N624" s="37">
        <f t="shared" si="149"/>
        <v>4.3834484337547351E-3</v>
      </c>
      <c r="O624" s="37">
        <f t="shared" si="149"/>
        <v>-6.4135266101213746E-3</v>
      </c>
      <c r="P624">
        <v>0.1207773947403681</v>
      </c>
      <c r="Q624">
        <v>-1.8056803884908708</v>
      </c>
      <c r="R624" s="42">
        <v>3.4558637164614297E-3</v>
      </c>
      <c r="S624" s="42">
        <v>1.0464525226725415E-2</v>
      </c>
      <c r="T624" s="43">
        <f t="shared" si="139"/>
        <v>0.12079254334076329</v>
      </c>
      <c r="U624" s="43">
        <f t="shared" si="139"/>
        <v>-1.8057475030018746</v>
      </c>
      <c r="V624" s="43">
        <f t="shared" si="140"/>
        <v>-0.14542308521268449</v>
      </c>
      <c r="W624" s="43">
        <f t="shared" si="140"/>
        <v>1.8264728916029109</v>
      </c>
      <c r="Y624" s="43"/>
      <c r="Z624" s="43"/>
    </row>
    <row r="625" spans="6:26" x14ac:dyDescent="0.35">
      <c r="H625" s="44">
        <v>1015</v>
      </c>
      <c r="I625" s="44">
        <v>965</v>
      </c>
      <c r="J625" s="45">
        <v>7163.31</v>
      </c>
      <c r="K625" s="45">
        <v>7233.15</v>
      </c>
      <c r="L625" s="37">
        <f t="shared" si="149"/>
        <v>0</v>
      </c>
      <c r="M625" s="37">
        <f t="shared" si="149"/>
        <v>-2.5252525252525252E-2</v>
      </c>
      <c r="N625" s="37">
        <f t="shared" si="149"/>
        <v>7.8012228715817035E-3</v>
      </c>
      <c r="O625" s="37">
        <f t="shared" si="149"/>
        <v>1.7007931503661039E-4</v>
      </c>
      <c r="P625">
        <v>0.1207773947403681</v>
      </c>
      <c r="Q625">
        <v>-1.8056803884908708</v>
      </c>
      <c r="R625" s="42">
        <v>3.4558637164614297E-3</v>
      </c>
      <c r="S625" s="42">
        <v>1.0464525226725415E-2</v>
      </c>
      <c r="T625" s="43">
        <f t="shared" si="139"/>
        <v>0.12080435470343402</v>
      </c>
      <c r="U625" s="43">
        <f t="shared" si="139"/>
        <v>-1.8056786086915879</v>
      </c>
      <c r="V625" s="43">
        <f t="shared" si="140"/>
        <v>-0.12080435470343402</v>
      </c>
      <c r="W625" s="43">
        <f t="shared" si="140"/>
        <v>1.7804260834390626</v>
      </c>
      <c r="Y625" s="43"/>
      <c r="Z625" s="43"/>
    </row>
    <row r="626" spans="6:26" x14ac:dyDescent="0.35">
      <c r="H626" s="44">
        <v>1015</v>
      </c>
      <c r="I626" s="44">
        <v>990</v>
      </c>
      <c r="J626" s="45">
        <v>7107.86</v>
      </c>
      <c r="K626" s="45">
        <v>7231.92</v>
      </c>
      <c r="L626" s="37">
        <f t="shared" si="149"/>
        <v>-4.9019607843137254E-3</v>
      </c>
      <c r="M626" s="37">
        <f t="shared" si="149"/>
        <v>-2.9411764705882353E-2</v>
      </c>
      <c r="N626" s="37">
        <f t="shared" si="149"/>
        <v>-9.0025277346729923E-3</v>
      </c>
      <c r="O626" s="37">
        <f t="shared" si="149"/>
        <v>7.6325667327096511E-3</v>
      </c>
      <c r="P626">
        <v>0.1207773947403681</v>
      </c>
      <c r="Q626">
        <v>-1.8056803884908708</v>
      </c>
      <c r="R626" s="42">
        <v>3.4558637164614297E-3</v>
      </c>
      <c r="S626" s="42">
        <v>1.0464525226725415E-2</v>
      </c>
      <c r="T626" s="43">
        <f t="shared" si="139"/>
        <v>0.1207462832314134</v>
      </c>
      <c r="U626" s="43">
        <f t="shared" si="139"/>
        <v>-1.8056005173037517</v>
      </c>
      <c r="V626" s="43">
        <f t="shared" si="140"/>
        <v>-0.12564824401572713</v>
      </c>
      <c r="W626" s="43">
        <f t="shared" si="140"/>
        <v>1.7761887525978695</v>
      </c>
      <c r="Y626" s="43"/>
      <c r="Z626" s="43"/>
    </row>
    <row r="627" spans="6:26" x14ac:dyDescent="0.35">
      <c r="H627" s="44">
        <v>1020</v>
      </c>
      <c r="I627" s="44">
        <v>1020</v>
      </c>
      <c r="J627" s="45">
        <v>7172.43</v>
      </c>
      <c r="K627" s="45">
        <v>7177.14</v>
      </c>
      <c r="L627" s="37"/>
      <c r="M627" s="37"/>
      <c r="N627" s="37"/>
      <c r="O627" s="37"/>
      <c r="R627" s="42"/>
      <c r="S627" s="42"/>
      <c r="V627" s="43"/>
      <c r="W627" s="43"/>
      <c r="Y627" s="43"/>
      <c r="Z627" s="43"/>
    </row>
    <row r="628" spans="6:26" x14ac:dyDescent="0.35">
      <c r="I628" s="44"/>
      <c r="J628" s="49"/>
      <c r="K628" s="48"/>
      <c r="L628" s="37"/>
      <c r="M628" s="37"/>
      <c r="N628" s="37"/>
      <c r="O628" s="37"/>
      <c r="P628">
        <f>SLOPE(L630:L638,N630:N638)</f>
        <v>-5.5354767566121888E-3</v>
      </c>
      <c r="Q628">
        <f t="shared" ref="Q628" si="150">SLOPE(M630:M638,O630:O638)</f>
        <v>2.8462634387270906</v>
      </c>
      <c r="R628" s="42">
        <f t="shared" ref="R628:S628" si="151">INTERCEPT(L630:L638,N630:N638)</f>
        <v>-3.8485545628778109E-3</v>
      </c>
      <c r="S628" s="42">
        <f t="shared" si="151"/>
        <v>-6.6105573328019522E-3</v>
      </c>
      <c r="V628" s="43"/>
      <c r="W628" s="43"/>
      <c r="Y628" s="43"/>
      <c r="Z628" s="43"/>
    </row>
    <row r="629" spans="6:26" x14ac:dyDescent="0.35">
      <c r="F629" t="s">
        <v>104</v>
      </c>
      <c r="I629" s="44"/>
      <c r="J629" s="47"/>
      <c r="K629" s="48"/>
      <c r="L629" s="37"/>
      <c r="M629" s="37"/>
      <c r="N629" s="37"/>
      <c r="O629" s="37"/>
      <c r="R629" s="42"/>
      <c r="S629" s="42"/>
      <c r="V629" s="43"/>
      <c r="W629" s="43"/>
      <c r="Y629" s="43"/>
      <c r="Z629" s="43"/>
    </row>
    <row r="630" spans="6:26" x14ac:dyDescent="0.35">
      <c r="H630" s="44">
        <v>3990</v>
      </c>
      <c r="I630" s="44">
        <v>965</v>
      </c>
      <c r="J630" s="45">
        <v>7153.1</v>
      </c>
      <c r="K630" s="45">
        <v>7305.6</v>
      </c>
      <c r="L630" s="37">
        <f t="shared" si="149"/>
        <v>-3.1553398058252427E-2</v>
      </c>
      <c r="M630" s="37">
        <f t="shared" si="149"/>
        <v>-3.5000000000000003E-2</v>
      </c>
      <c r="N630" s="37">
        <f t="shared" si="149"/>
        <v>-3.5508365849003468E-3</v>
      </c>
      <c r="O630" s="37">
        <f t="shared" si="149"/>
        <v>3.7646670880163427E-3</v>
      </c>
      <c r="P630">
        <v>-5.5354767566121888E-3</v>
      </c>
      <c r="Q630">
        <v>2.8462634387270906</v>
      </c>
      <c r="R630" s="42">
        <v>-3.8485545628778109E-3</v>
      </c>
      <c r="S630" s="42">
        <v>-6.6105573328019522E-3</v>
      </c>
      <c r="T630" s="43">
        <f t="shared" si="139"/>
        <v>-5.5218111682713367E-3</v>
      </c>
      <c r="U630" s="43">
        <f t="shared" si="139"/>
        <v>2.8462385521794662</v>
      </c>
      <c r="V630" s="43">
        <f t="shared" si="140"/>
        <v>-2.6031586889981091E-2</v>
      </c>
      <c r="W630" s="43">
        <f t="shared" si="140"/>
        <v>-2.8812385521794663</v>
      </c>
      <c r="Y630" s="43">
        <f t="shared" si="148"/>
        <v>1.5186654893848952E-2</v>
      </c>
      <c r="Z630" s="43">
        <f t="shared" si="148"/>
        <v>-25.624879724816569</v>
      </c>
    </row>
    <row r="631" spans="6:26" x14ac:dyDescent="0.35">
      <c r="H631" s="44">
        <v>4120</v>
      </c>
      <c r="I631" s="44">
        <v>1000</v>
      </c>
      <c r="J631" s="45">
        <v>7178.59</v>
      </c>
      <c r="K631" s="45">
        <v>7278.2</v>
      </c>
      <c r="L631" s="37">
        <f t="shared" si="149"/>
        <v>-3.7383177570093455E-2</v>
      </c>
      <c r="M631" s="37">
        <f t="shared" si="149"/>
        <v>2.564102564102564E-2</v>
      </c>
      <c r="N631" s="37">
        <f t="shared" si="149"/>
        <v>2.6649868496586957E-3</v>
      </c>
      <c r="O631" s="37">
        <f t="shared" si="149"/>
        <v>-5.4250536356058188E-3</v>
      </c>
      <c r="P631">
        <v>-5.5354767566121888E-3</v>
      </c>
      <c r="Q631">
        <v>2.8462634387270906</v>
      </c>
      <c r="R631" s="42">
        <v>-3.8485545628778109E-3</v>
      </c>
      <c r="S631" s="42">
        <v>-6.6105573328019522E-3</v>
      </c>
      <c r="T631" s="43">
        <f t="shared" si="139"/>
        <v>-5.5457331039124522E-3</v>
      </c>
      <c r="U631" s="43">
        <f t="shared" si="139"/>
        <v>2.8462993013551823</v>
      </c>
      <c r="V631" s="43">
        <f t="shared" si="140"/>
        <v>-3.1837444466181003E-2</v>
      </c>
      <c r="W631" s="43">
        <f t="shared" si="140"/>
        <v>-2.8206582757141567</v>
      </c>
      <c r="Y631" s="43"/>
      <c r="Z631" s="43"/>
    </row>
    <row r="632" spans="6:26" x14ac:dyDescent="0.35">
      <c r="H632" s="44">
        <v>4280</v>
      </c>
      <c r="I632" s="44">
        <v>975</v>
      </c>
      <c r="J632" s="45">
        <v>7159.51</v>
      </c>
      <c r="K632" s="45">
        <v>7317.9</v>
      </c>
      <c r="L632" s="37">
        <f t="shared" si="149"/>
        <v>-2.331002331002331E-3</v>
      </c>
      <c r="M632" s="37">
        <f t="shared" si="149"/>
        <v>3.7234042553191488E-2</v>
      </c>
      <c r="N632" s="37">
        <f t="shared" si="149"/>
        <v>3.8460028490987612E-3</v>
      </c>
      <c r="O632" s="37">
        <f t="shared" si="149"/>
        <v>8.7449651662562886E-3</v>
      </c>
      <c r="P632">
        <v>-5.5354767566121888E-3</v>
      </c>
      <c r="Q632">
        <v>2.8462634387270906</v>
      </c>
      <c r="R632" s="42">
        <v>-3.8485545628778109E-3</v>
      </c>
      <c r="S632" s="42">
        <v>-6.6105573328019522E-3</v>
      </c>
      <c r="T632" s="43">
        <f t="shared" si="139"/>
        <v>-5.5502783084259285E-3</v>
      </c>
      <c r="U632" s="43">
        <f t="shared" si="139"/>
        <v>2.8462056296334857</v>
      </c>
      <c r="V632" s="43">
        <f t="shared" si="140"/>
        <v>3.2192759774235975E-3</v>
      </c>
      <c r="W632" s="43">
        <f t="shared" si="140"/>
        <v>-2.8089715870802943</v>
      </c>
      <c r="Y632" s="43"/>
      <c r="Z632" s="43"/>
    </row>
    <row r="633" spans="6:26" x14ac:dyDescent="0.35">
      <c r="H633" s="44">
        <v>4290</v>
      </c>
      <c r="I633" s="44">
        <v>940</v>
      </c>
      <c r="J633" s="45">
        <v>7132.08</v>
      </c>
      <c r="K633" s="45">
        <v>7254.46</v>
      </c>
      <c r="L633" s="37">
        <f t="shared" si="149"/>
        <v>4.12621359223301E-2</v>
      </c>
      <c r="M633" s="37">
        <f t="shared" si="149"/>
        <v>1.0752688172043012E-2</v>
      </c>
      <c r="N633" s="37">
        <f t="shared" si="149"/>
        <v>-4.2185872918214321E-4</v>
      </c>
      <c r="O633" s="37">
        <f t="shared" si="149"/>
        <v>1.6237038673423197E-3</v>
      </c>
      <c r="P633">
        <v>-5.5354767566121888E-3</v>
      </c>
      <c r="Q633">
        <v>2.8462634387270906</v>
      </c>
      <c r="R633" s="42">
        <v>-3.8485545628778109E-3</v>
      </c>
      <c r="S633" s="42">
        <v>-6.6105573328019522E-3</v>
      </c>
      <c r="T633" s="43">
        <f t="shared" si="139"/>
        <v>-5.5338532102751047E-3</v>
      </c>
      <c r="U633" s="43">
        <f t="shared" si="139"/>
        <v>2.8462527051395843</v>
      </c>
      <c r="V633" s="43">
        <f t="shared" si="140"/>
        <v>4.6795989132605201E-2</v>
      </c>
      <c r="W633" s="43">
        <f t="shared" si="140"/>
        <v>-2.8355000169675413</v>
      </c>
      <c r="Y633" s="43"/>
      <c r="Z633" s="43"/>
    </row>
    <row r="634" spans="6:26" x14ac:dyDescent="0.35">
      <c r="H634" s="44">
        <v>4120</v>
      </c>
      <c r="I634" s="44">
        <v>930</v>
      </c>
      <c r="J634" s="45">
        <v>7135.09</v>
      </c>
      <c r="K634" s="45">
        <v>7242.7</v>
      </c>
      <c r="L634" s="37">
        <f t="shared" si="149"/>
        <v>-9.6153846153846159E-3</v>
      </c>
      <c r="M634" s="37">
        <f t="shared" si="149"/>
        <v>5.0847457627118647E-2</v>
      </c>
      <c r="N634" s="37">
        <f t="shared" si="149"/>
        <v>-5.4639553182265869E-3</v>
      </c>
      <c r="O634" s="37">
        <f t="shared" si="149"/>
        <v>1.4712267320790228E-3</v>
      </c>
      <c r="P634">
        <v>-5.5354767566121888E-3</v>
      </c>
      <c r="Q634">
        <v>2.8462634387270906</v>
      </c>
      <c r="R634" s="42">
        <v>-3.8485545628778109E-3</v>
      </c>
      <c r="S634" s="42">
        <v>-6.6105573328019522E-3</v>
      </c>
      <c r="T634" s="43">
        <f t="shared" si="139"/>
        <v>-5.5144484264408678E-3</v>
      </c>
      <c r="U634" s="43">
        <f t="shared" si="139"/>
        <v>2.8462537130984287</v>
      </c>
      <c r="V634" s="43">
        <f t="shared" si="140"/>
        <v>-4.1009361889437481E-3</v>
      </c>
      <c r="W634" s="43">
        <f t="shared" si="140"/>
        <v>-2.7954062554713102</v>
      </c>
      <c r="Y634" s="43"/>
      <c r="Z634" s="43"/>
    </row>
    <row r="635" spans="6:26" x14ac:dyDescent="0.35">
      <c r="H635" s="44">
        <v>4160</v>
      </c>
      <c r="I635" s="44">
        <v>885</v>
      </c>
      <c r="J635" s="45">
        <v>7174.29</v>
      </c>
      <c r="K635" s="45">
        <v>7232.06</v>
      </c>
      <c r="L635" s="37">
        <f t="shared" si="149"/>
        <v>7.2639225181598066E-3</v>
      </c>
      <c r="M635" s="37">
        <f t="shared" si="149"/>
        <v>5.681818181818182E-3</v>
      </c>
      <c r="N635" s="37">
        <f t="shared" si="149"/>
        <v>-2.8381963970750832E-3</v>
      </c>
      <c r="O635" s="37">
        <f t="shared" si="149"/>
        <v>6.3032576571362036E-3</v>
      </c>
      <c r="P635">
        <v>-5.5354767566121888E-3</v>
      </c>
      <c r="Q635">
        <v>2.8462634387270906</v>
      </c>
      <c r="R635" s="42">
        <v>-3.8485545628778109E-3</v>
      </c>
      <c r="S635" s="42">
        <v>-6.6105573328019522E-3</v>
      </c>
      <c r="T635" s="43">
        <f t="shared" si="139"/>
        <v>-5.5245538029178821E-3</v>
      </c>
      <c r="U635" s="43">
        <f t="shared" si="139"/>
        <v>2.8462217706809647</v>
      </c>
      <c r="V635" s="43">
        <f t="shared" si="140"/>
        <v>1.2788476321077689E-2</v>
      </c>
      <c r="W635" s="43">
        <f t="shared" si="140"/>
        <v>-2.8405399524991464</v>
      </c>
      <c r="Y635" s="43"/>
      <c r="Z635" s="43"/>
    </row>
    <row r="636" spans="6:26" x14ac:dyDescent="0.35">
      <c r="H636" s="44">
        <v>4130</v>
      </c>
      <c r="I636" s="44">
        <v>880</v>
      </c>
      <c r="J636" s="45">
        <v>7194.71</v>
      </c>
      <c r="K636" s="45">
        <v>7186.76</v>
      </c>
      <c r="L636" s="37">
        <f t="shared" si="149"/>
        <v>-1.4319809069212411E-2</v>
      </c>
      <c r="M636" s="37">
        <f t="shared" si="149"/>
        <v>-5.3763440860215055E-2</v>
      </c>
      <c r="N636" s="37">
        <f t="shared" si="149"/>
        <v>4.3834484337547351E-3</v>
      </c>
      <c r="O636" s="37">
        <f t="shared" si="149"/>
        <v>-6.4135266101213746E-3</v>
      </c>
      <c r="P636">
        <v>-5.5354767566121888E-3</v>
      </c>
      <c r="Q636">
        <v>2.8462634387270906</v>
      </c>
      <c r="R636" s="42">
        <v>-3.8485545628778109E-3</v>
      </c>
      <c r="S636" s="42">
        <v>-6.6105573328019522E-3</v>
      </c>
      <c r="T636" s="43">
        <f t="shared" ref="T636:U698" si="152">P636+(R636*N636)</f>
        <v>-5.552346697083055E-3</v>
      </c>
      <c r="U636" s="43">
        <f t="shared" si="152"/>
        <v>2.8463058357124522</v>
      </c>
      <c r="V636" s="43">
        <f t="shared" si="140"/>
        <v>-8.7674623721293553E-3</v>
      </c>
      <c r="W636" s="43">
        <f t="shared" si="140"/>
        <v>-2.9000692765726672</v>
      </c>
      <c r="Y636" s="43"/>
      <c r="Z636" s="43"/>
    </row>
    <row r="637" spans="6:26" x14ac:dyDescent="0.35">
      <c r="H637" s="44">
        <v>4190</v>
      </c>
      <c r="I637" s="44">
        <v>930</v>
      </c>
      <c r="J637" s="45">
        <v>7163.31</v>
      </c>
      <c r="K637" s="45">
        <v>7233.15</v>
      </c>
      <c r="L637" s="37">
        <f t="shared" si="149"/>
        <v>9.6385542168674707E-3</v>
      </c>
      <c r="M637" s="37">
        <f t="shared" si="149"/>
        <v>-6.5326633165829151E-2</v>
      </c>
      <c r="N637" s="37">
        <f t="shared" si="149"/>
        <v>7.8012228715817035E-3</v>
      </c>
      <c r="O637" s="37">
        <f t="shared" si="149"/>
        <v>1.7007931503661039E-4</v>
      </c>
      <c r="P637">
        <v>-5.5354767566121888E-3</v>
      </c>
      <c r="Q637">
        <v>2.8462634387270906</v>
      </c>
      <c r="R637" s="42">
        <v>-3.8485545628778109E-3</v>
      </c>
      <c r="S637" s="42">
        <v>-6.6105573328019522E-3</v>
      </c>
      <c r="T637" s="43">
        <f t="shared" si="152"/>
        <v>-5.5655001884906416E-3</v>
      </c>
      <c r="U637" s="43">
        <f t="shared" si="152"/>
        <v>2.8462623144080275</v>
      </c>
      <c r="V637" s="43">
        <f t="shared" ref="V637:W698" si="153">L637-T637</f>
        <v>1.5204054405358113E-2</v>
      </c>
      <c r="W637" s="43">
        <f t="shared" si="153"/>
        <v>-2.9115889475738568</v>
      </c>
      <c r="Y637" s="43"/>
      <c r="Z637" s="43"/>
    </row>
    <row r="638" spans="6:26" x14ac:dyDescent="0.35">
      <c r="H638" s="44">
        <v>4150</v>
      </c>
      <c r="I638" s="44">
        <v>995</v>
      </c>
      <c r="J638" s="45">
        <v>7107.86</v>
      </c>
      <c r="K638" s="45">
        <v>7231.92</v>
      </c>
      <c r="L638" s="37">
        <f t="shared" si="149"/>
        <v>2.4154589371980675E-3</v>
      </c>
      <c r="M638" s="37">
        <f t="shared" si="149"/>
        <v>1.5306122448979591E-2</v>
      </c>
      <c r="N638" s="37">
        <f t="shared" si="149"/>
        <v>-9.0025277346729923E-3</v>
      </c>
      <c r="O638" s="37">
        <f t="shared" si="149"/>
        <v>7.6325667327096511E-3</v>
      </c>
      <c r="P638">
        <v>-5.5354767566121888E-3</v>
      </c>
      <c r="Q638">
        <v>2.8462634387270906</v>
      </c>
      <c r="R638" s="42">
        <v>-3.8485545628778109E-3</v>
      </c>
      <c r="S638" s="42">
        <v>-6.6105573328019522E-3</v>
      </c>
      <c r="T638" s="43">
        <f t="shared" si="152"/>
        <v>-5.5008300374214791E-3</v>
      </c>
      <c r="U638" s="43">
        <f t="shared" si="152"/>
        <v>2.8462129832071077</v>
      </c>
      <c r="V638" s="43">
        <f t="shared" si="153"/>
        <v>7.916288974619547E-3</v>
      </c>
      <c r="W638" s="43">
        <f t="shared" si="153"/>
        <v>-2.830906860758128</v>
      </c>
      <c r="Y638" s="43"/>
      <c r="Z638" s="43"/>
    </row>
    <row r="639" spans="6:26" x14ac:dyDescent="0.35">
      <c r="H639" s="44">
        <v>4140</v>
      </c>
      <c r="I639" s="44">
        <v>980</v>
      </c>
      <c r="J639" s="45">
        <v>7172.43</v>
      </c>
      <c r="K639" s="45">
        <v>7177.14</v>
      </c>
      <c r="L639" s="37"/>
      <c r="M639" s="37"/>
      <c r="N639" s="37"/>
      <c r="O639" s="37"/>
      <c r="R639" s="42"/>
      <c r="S639" s="42"/>
      <c r="V639" s="43"/>
      <c r="W639" s="43"/>
      <c r="Y639" s="43"/>
      <c r="Z639" s="43"/>
    </row>
    <row r="640" spans="6:26" x14ac:dyDescent="0.35">
      <c r="I640" s="46"/>
      <c r="J640" s="49"/>
      <c r="K640" s="48"/>
      <c r="L640" s="37"/>
      <c r="M640" s="37"/>
      <c r="N640" s="37"/>
      <c r="O640" s="37"/>
      <c r="P640">
        <f>SLOPE(L642:L650,N642:N650)</f>
        <v>-9.3683743323757032</v>
      </c>
      <c r="Q640">
        <f t="shared" ref="Q640" si="154">SLOPE(M642:M650,O642:O650)</f>
        <v>2.8462634387270906</v>
      </c>
      <c r="R640" s="42">
        <f t="shared" ref="R640:S652" si="155">INTERCEPT(L642:L650,N642:N650)</f>
        <v>4.1076033698783369E-2</v>
      </c>
      <c r="S640" s="42">
        <f t="shared" si="155"/>
        <v>-6.6105573328019522E-3</v>
      </c>
      <c r="V640" s="43"/>
      <c r="W640" s="43"/>
      <c r="Y640" s="43"/>
      <c r="Z640" s="43"/>
    </row>
    <row r="641" spans="6:26" x14ac:dyDescent="0.35">
      <c r="F641" t="s">
        <v>106</v>
      </c>
      <c r="J641" s="49"/>
      <c r="L641" s="37"/>
      <c r="M641" s="37"/>
      <c r="N641" s="37"/>
      <c r="O641" s="37"/>
      <c r="R641" s="42"/>
      <c r="S641" s="42"/>
      <c r="V641" s="43"/>
      <c r="W641" s="43"/>
      <c r="Y641" s="43"/>
      <c r="Z641" s="43"/>
    </row>
    <row r="642" spans="6:26" x14ac:dyDescent="0.35">
      <c r="H642" s="44">
        <v>885</v>
      </c>
      <c r="I642" s="44">
        <v>965</v>
      </c>
      <c r="J642" s="45">
        <v>7153.1</v>
      </c>
      <c r="K642" s="45">
        <v>7305.6</v>
      </c>
      <c r="L642" s="37">
        <f t="shared" si="149"/>
        <v>-5.6179775280898875E-3</v>
      </c>
      <c r="M642" s="37">
        <f t="shared" si="149"/>
        <v>-3.5000000000000003E-2</v>
      </c>
      <c r="N642" s="37">
        <f t="shared" si="149"/>
        <v>-3.5508365849003468E-3</v>
      </c>
      <c r="O642" s="37">
        <f t="shared" si="149"/>
        <v>3.7646670880163427E-3</v>
      </c>
      <c r="P642">
        <v>-9.3683743323757032</v>
      </c>
      <c r="Q642">
        <v>2.8462634387270906</v>
      </c>
      <c r="R642" s="42">
        <v>4.1076033698783369E-2</v>
      </c>
      <c r="S642" s="42">
        <v>-6.6105573328019522E-3</v>
      </c>
      <c r="T642" s="43">
        <f t="shared" si="152"/>
        <v>-9.3685201866589232</v>
      </c>
      <c r="U642" s="43">
        <f t="shared" si="152"/>
        <v>2.8462385521794662</v>
      </c>
      <c r="V642" s="43">
        <f t="shared" si="153"/>
        <v>9.3629022091308336</v>
      </c>
      <c r="W642" s="43">
        <f t="shared" si="153"/>
        <v>-2.8812385521794663</v>
      </c>
      <c r="Y642" s="43">
        <f t="shared" ref="Y642:Z642" si="156">SUM(V642:V650)</f>
        <v>84.709345802154175</v>
      </c>
      <c r="Z642" s="43">
        <f t="shared" si="156"/>
        <v>-25.624879724816569</v>
      </c>
    </row>
    <row r="643" spans="6:26" x14ac:dyDescent="0.35">
      <c r="H643" s="44">
        <v>890</v>
      </c>
      <c r="I643" s="44">
        <v>1000</v>
      </c>
      <c r="J643" s="45">
        <v>7178.59</v>
      </c>
      <c r="K643" s="45">
        <v>7278.2</v>
      </c>
      <c r="L643" s="37">
        <f t="shared" si="149"/>
        <v>3.4883720930232558E-2</v>
      </c>
      <c r="M643" s="37">
        <f t="shared" si="149"/>
        <v>2.564102564102564E-2</v>
      </c>
      <c r="N643" s="37">
        <f t="shared" si="149"/>
        <v>2.6649868496586957E-3</v>
      </c>
      <c r="O643" s="37">
        <f t="shared" si="149"/>
        <v>-5.4250536356058188E-3</v>
      </c>
      <c r="P643">
        <v>-9.3683743323757032</v>
      </c>
      <c r="Q643">
        <v>2.8462634387270906</v>
      </c>
      <c r="R643" s="42">
        <v>4.1076033698783369E-2</v>
      </c>
      <c r="S643" s="42">
        <v>-6.6105573328019522E-3</v>
      </c>
      <c r="T643" s="43">
        <f t="shared" si="152"/>
        <v>-9.3682648652860596</v>
      </c>
      <c r="U643" s="43">
        <f t="shared" si="152"/>
        <v>2.8462993013551823</v>
      </c>
      <c r="V643" s="43">
        <f t="shared" si="153"/>
        <v>9.4031485862162913</v>
      </c>
      <c r="W643" s="43">
        <f t="shared" si="153"/>
        <v>-2.8206582757141567</v>
      </c>
      <c r="Y643" s="43"/>
      <c r="Z643" s="43"/>
    </row>
    <row r="644" spans="6:26" x14ac:dyDescent="0.35">
      <c r="H644" s="44">
        <v>860</v>
      </c>
      <c r="I644" s="44">
        <v>975</v>
      </c>
      <c r="J644" s="45">
        <v>7159.51</v>
      </c>
      <c r="K644" s="45">
        <v>7317.9</v>
      </c>
      <c r="L644" s="37">
        <f t="shared" si="149"/>
        <v>-4.9723756906077346E-2</v>
      </c>
      <c r="M644" s="37">
        <f t="shared" si="149"/>
        <v>3.7234042553191488E-2</v>
      </c>
      <c r="N644" s="37">
        <f t="shared" si="149"/>
        <v>3.8460028490987612E-3</v>
      </c>
      <c r="O644" s="37">
        <f t="shared" si="149"/>
        <v>8.7449651662562886E-3</v>
      </c>
      <c r="P644">
        <v>-9.3683743323757032</v>
      </c>
      <c r="Q644">
        <v>2.8462634387270906</v>
      </c>
      <c r="R644" s="42">
        <v>4.1076033698783369E-2</v>
      </c>
      <c r="S644" s="42">
        <v>-6.6105573328019522E-3</v>
      </c>
      <c r="T644" s="43">
        <f t="shared" si="152"/>
        <v>-9.3682163538330681</v>
      </c>
      <c r="U644" s="43">
        <f t="shared" si="152"/>
        <v>2.8462056296334857</v>
      </c>
      <c r="V644" s="43">
        <f t="shared" si="153"/>
        <v>9.3184925969269905</v>
      </c>
      <c r="W644" s="43">
        <f t="shared" si="153"/>
        <v>-2.8089715870802943</v>
      </c>
      <c r="Y644" s="43"/>
      <c r="Z644" s="43"/>
    </row>
    <row r="645" spans="6:26" x14ac:dyDescent="0.35">
      <c r="H645" s="44">
        <v>905</v>
      </c>
      <c r="I645" s="44">
        <v>940</v>
      </c>
      <c r="J645" s="45">
        <v>7132.08</v>
      </c>
      <c r="K645" s="45">
        <v>7254.46</v>
      </c>
      <c r="L645" s="37">
        <f t="shared" si="149"/>
        <v>-3.2085561497326207E-2</v>
      </c>
      <c r="M645" s="37">
        <f t="shared" si="149"/>
        <v>1.0752688172043012E-2</v>
      </c>
      <c r="N645" s="37">
        <f t="shared" si="149"/>
        <v>-4.2185872918214321E-4</v>
      </c>
      <c r="O645" s="37">
        <f t="shared" si="149"/>
        <v>1.6237038673423197E-3</v>
      </c>
      <c r="P645">
        <v>-9.3683743323757032</v>
      </c>
      <c r="Q645">
        <v>2.8462634387270906</v>
      </c>
      <c r="R645" s="42">
        <v>4.1076033698783369E-2</v>
      </c>
      <c r="S645" s="42">
        <v>-6.6105573328019522E-3</v>
      </c>
      <c r="T645" s="43">
        <f t="shared" si="152"/>
        <v>-9.3683916606590785</v>
      </c>
      <c r="U645" s="43">
        <f t="shared" si="152"/>
        <v>2.8462527051395843</v>
      </c>
      <c r="V645" s="43">
        <f t="shared" si="153"/>
        <v>9.336306099161753</v>
      </c>
      <c r="W645" s="43">
        <f t="shared" si="153"/>
        <v>-2.8355000169675413</v>
      </c>
      <c r="Y645" s="43"/>
      <c r="Z645" s="43"/>
    </row>
    <row r="646" spans="6:26" x14ac:dyDescent="0.35">
      <c r="H646" s="44">
        <v>935</v>
      </c>
      <c r="I646" s="44">
        <v>930</v>
      </c>
      <c r="J646" s="45">
        <v>7135.09</v>
      </c>
      <c r="K646" s="45">
        <v>7242.7</v>
      </c>
      <c r="L646" s="37">
        <f t="shared" si="149"/>
        <v>0.11976047904191617</v>
      </c>
      <c r="M646" s="37">
        <f t="shared" si="149"/>
        <v>5.0847457627118647E-2</v>
      </c>
      <c r="N646" s="37">
        <f t="shared" si="149"/>
        <v>-5.4639553182265869E-3</v>
      </c>
      <c r="O646" s="37">
        <f t="shared" si="149"/>
        <v>1.4712267320790228E-3</v>
      </c>
      <c r="P646">
        <v>-9.3683743323757032</v>
      </c>
      <c r="Q646">
        <v>2.8462634387270906</v>
      </c>
      <c r="R646" s="42">
        <v>4.1076033698783369E-2</v>
      </c>
      <c r="S646" s="42">
        <v>-6.6105573328019522E-3</v>
      </c>
      <c r="T646" s="43">
        <f t="shared" si="152"/>
        <v>-9.3685987699884841</v>
      </c>
      <c r="U646" s="43">
        <f t="shared" si="152"/>
        <v>2.8462537130984287</v>
      </c>
      <c r="V646" s="43">
        <f t="shared" si="153"/>
        <v>9.4883592490304007</v>
      </c>
      <c r="W646" s="43">
        <f t="shared" si="153"/>
        <v>-2.7954062554713102</v>
      </c>
      <c r="Y646" s="43"/>
      <c r="Z646" s="43"/>
    </row>
    <row r="647" spans="6:26" x14ac:dyDescent="0.35">
      <c r="H647" s="44">
        <v>835</v>
      </c>
      <c r="I647" s="44">
        <v>885</v>
      </c>
      <c r="J647" s="45">
        <v>7174.29</v>
      </c>
      <c r="K647" s="45">
        <v>7232.06</v>
      </c>
      <c r="L647" s="37">
        <f t="shared" si="149"/>
        <v>7.7419354838709681E-2</v>
      </c>
      <c r="M647" s="37">
        <f t="shared" si="149"/>
        <v>5.681818181818182E-3</v>
      </c>
      <c r="N647" s="37">
        <f t="shared" si="149"/>
        <v>-2.8381963970750832E-3</v>
      </c>
      <c r="O647" s="37">
        <f t="shared" si="149"/>
        <v>6.3032576571362036E-3</v>
      </c>
      <c r="P647">
        <v>-9.3683743323757032</v>
      </c>
      <c r="Q647">
        <v>2.8462634387270906</v>
      </c>
      <c r="R647" s="42">
        <v>4.1076033698783369E-2</v>
      </c>
      <c r="S647" s="42">
        <v>-6.6105573328019522E-3</v>
      </c>
      <c r="T647" s="43">
        <f t="shared" si="152"/>
        <v>-9.3684909142265536</v>
      </c>
      <c r="U647" s="43">
        <f t="shared" si="152"/>
        <v>2.8462217706809647</v>
      </c>
      <c r="V647" s="43">
        <f t="shared" si="153"/>
        <v>9.4459102690652639</v>
      </c>
      <c r="W647" s="43">
        <f t="shared" si="153"/>
        <v>-2.8405399524991464</v>
      </c>
      <c r="Y647" s="43"/>
      <c r="Z647" s="43"/>
    </row>
    <row r="648" spans="6:26" x14ac:dyDescent="0.35">
      <c r="H648" s="44">
        <v>775</v>
      </c>
      <c r="I648" s="44">
        <v>880</v>
      </c>
      <c r="J648" s="45">
        <v>7194.71</v>
      </c>
      <c r="K648" s="45">
        <v>7186.76</v>
      </c>
      <c r="L648" s="37">
        <f t="shared" si="149"/>
        <v>6.4935064935064939E-3</v>
      </c>
      <c r="M648" s="37">
        <f t="shared" si="149"/>
        <v>-5.3763440860215055E-2</v>
      </c>
      <c r="N648" s="37">
        <f t="shared" si="149"/>
        <v>4.3834484337547351E-3</v>
      </c>
      <c r="O648" s="37">
        <f t="shared" si="149"/>
        <v>-6.4135266101213746E-3</v>
      </c>
      <c r="P648">
        <v>-9.3683743323757032</v>
      </c>
      <c r="Q648">
        <v>2.8462634387270906</v>
      </c>
      <c r="R648" s="42">
        <v>4.1076033698783369E-2</v>
      </c>
      <c r="S648" s="42">
        <v>-6.6105573328019522E-3</v>
      </c>
      <c r="T648" s="43">
        <f t="shared" si="152"/>
        <v>-9.3681942777001215</v>
      </c>
      <c r="U648" s="43">
        <f t="shared" si="152"/>
        <v>2.8463058357124522</v>
      </c>
      <c r="V648" s="43">
        <f t="shared" si="153"/>
        <v>9.3746877841936271</v>
      </c>
      <c r="W648" s="43">
        <f t="shared" si="153"/>
        <v>-2.9000692765726672</v>
      </c>
      <c r="Y648" s="43"/>
      <c r="Z648" s="43"/>
    </row>
    <row r="649" spans="6:26" x14ac:dyDescent="0.35">
      <c r="H649" s="44">
        <v>770</v>
      </c>
      <c r="I649" s="44">
        <v>930</v>
      </c>
      <c r="J649" s="45">
        <v>7163.31</v>
      </c>
      <c r="K649" s="45">
        <v>7233.15</v>
      </c>
      <c r="L649" s="37">
        <f t="shared" si="149"/>
        <v>4.7619047619047616E-2</v>
      </c>
      <c r="M649" s="37">
        <f t="shared" si="149"/>
        <v>-6.5326633165829151E-2</v>
      </c>
      <c r="N649" s="37">
        <f t="shared" si="149"/>
        <v>7.8012228715817035E-3</v>
      </c>
      <c r="O649" s="37">
        <f t="shared" si="149"/>
        <v>1.7007931503661039E-4</v>
      </c>
      <c r="P649">
        <v>-9.3683743323757032</v>
      </c>
      <c r="Q649">
        <v>2.8462634387270906</v>
      </c>
      <c r="R649" s="42">
        <v>4.1076033698783369E-2</v>
      </c>
      <c r="S649" s="42">
        <v>-6.6105573328019522E-3</v>
      </c>
      <c r="T649" s="43">
        <f t="shared" si="152"/>
        <v>-9.3680538890821392</v>
      </c>
      <c r="U649" s="43">
        <f t="shared" si="152"/>
        <v>2.8462623144080275</v>
      </c>
      <c r="V649" s="43">
        <f t="shared" si="153"/>
        <v>9.4156729367011867</v>
      </c>
      <c r="W649" s="43">
        <f t="shared" si="153"/>
        <v>-2.9115889475738568</v>
      </c>
      <c r="Y649" s="43"/>
      <c r="Z649" s="43"/>
    </row>
    <row r="650" spans="6:26" x14ac:dyDescent="0.35">
      <c r="H650" s="44">
        <v>735</v>
      </c>
      <c r="I650" s="44">
        <v>995</v>
      </c>
      <c r="J650" s="45">
        <v>7107.86</v>
      </c>
      <c r="K650" s="45">
        <v>7231.92</v>
      </c>
      <c r="L650" s="37">
        <f t="shared" si="149"/>
        <v>0.1951219512195122</v>
      </c>
      <c r="M650" s="37">
        <f t="shared" si="149"/>
        <v>1.5306122448979591E-2</v>
      </c>
      <c r="N650" s="37">
        <f t="shared" si="149"/>
        <v>-9.0025277346729923E-3</v>
      </c>
      <c r="O650" s="37">
        <f t="shared" si="149"/>
        <v>7.6325667327096511E-3</v>
      </c>
      <c r="P650">
        <v>-9.3683743323757032</v>
      </c>
      <c r="Q650">
        <v>2.8462634387270906</v>
      </c>
      <c r="R650" s="42">
        <v>4.1076033698783369E-2</v>
      </c>
      <c r="S650" s="42">
        <v>-6.6105573328019522E-3</v>
      </c>
      <c r="T650" s="43">
        <f t="shared" si="152"/>
        <v>-9.3687441205083068</v>
      </c>
      <c r="U650" s="43">
        <f t="shared" si="152"/>
        <v>2.8462129832071077</v>
      </c>
      <c r="V650" s="43">
        <f t="shared" si="153"/>
        <v>9.5638660717278192</v>
      </c>
      <c r="W650" s="43">
        <f t="shared" si="153"/>
        <v>-2.830906860758128</v>
      </c>
      <c r="Y650" s="43"/>
      <c r="Z650" s="43"/>
    </row>
    <row r="651" spans="6:26" x14ac:dyDescent="0.35">
      <c r="H651" s="44">
        <v>615</v>
      </c>
      <c r="I651" s="44">
        <v>980</v>
      </c>
      <c r="J651" s="45">
        <v>7172.43</v>
      </c>
      <c r="K651" s="45">
        <v>7177.14</v>
      </c>
      <c r="L651" s="37"/>
      <c r="M651" s="37"/>
      <c r="N651" s="37"/>
      <c r="O651" s="37"/>
      <c r="R651" s="42"/>
      <c r="S651" s="42"/>
      <c r="V651" s="43"/>
      <c r="W651" s="43"/>
      <c r="Y651" s="43"/>
      <c r="Z651" s="43"/>
    </row>
    <row r="652" spans="6:26" x14ac:dyDescent="0.35">
      <c r="H652" s="46"/>
      <c r="J652" s="47"/>
      <c r="K652" s="48"/>
      <c r="L652" s="37"/>
      <c r="M652" s="37"/>
      <c r="N652" s="37"/>
      <c r="O652" s="37"/>
      <c r="P652">
        <f>SLOPE(L654:L662,N654:N662)</f>
        <v>-0.89664542773170153</v>
      </c>
      <c r="Q652">
        <f t="shared" ref="Q652:Q664" si="157">SLOPE(M654:M662,O654:O662)</f>
        <v>2.8462634387270906</v>
      </c>
      <c r="R652" s="42">
        <f t="shared" si="155"/>
        <v>4.9414544875647556E-3</v>
      </c>
      <c r="S652" s="42">
        <f t="shared" si="155"/>
        <v>-6.6105573328019522E-3</v>
      </c>
      <c r="V652" s="43"/>
      <c r="W652" s="43"/>
      <c r="Y652" s="43"/>
      <c r="Z652" s="43"/>
    </row>
    <row r="653" spans="6:26" x14ac:dyDescent="0.35">
      <c r="F653" t="s">
        <v>108</v>
      </c>
      <c r="J653" s="49"/>
      <c r="L653" s="37"/>
      <c r="M653" s="37"/>
      <c r="N653" s="37"/>
      <c r="O653" s="37"/>
      <c r="R653" s="42"/>
      <c r="S653" s="42"/>
      <c r="V653" s="43"/>
      <c r="W653" s="43"/>
      <c r="Y653" s="43"/>
      <c r="Z653" s="43"/>
    </row>
    <row r="654" spans="6:26" x14ac:dyDescent="0.35">
      <c r="H654" s="44">
        <v>2680</v>
      </c>
      <c r="I654" s="44">
        <v>965</v>
      </c>
      <c r="J654" s="45">
        <v>7153.1</v>
      </c>
      <c r="K654" s="45">
        <v>7305.6</v>
      </c>
      <c r="L654" s="37">
        <f t="shared" si="149"/>
        <v>0</v>
      </c>
      <c r="M654" s="37">
        <f t="shared" si="149"/>
        <v>-3.5000000000000003E-2</v>
      </c>
      <c r="N654" s="37">
        <f t="shared" si="149"/>
        <v>-3.5508365849003468E-3</v>
      </c>
      <c r="O654" s="37">
        <f t="shared" si="149"/>
        <v>3.7646670880163427E-3</v>
      </c>
      <c r="P654">
        <v>-0.89664542773170153</v>
      </c>
      <c r="Q654">
        <v>2.8462634387270906</v>
      </c>
      <c r="R654" s="42">
        <v>4.9414544875647556E-3</v>
      </c>
      <c r="S654" s="42">
        <v>-6.6105573328019522E-3</v>
      </c>
      <c r="T654" s="43">
        <f t="shared" si="152"/>
        <v>-0.89666297402907857</v>
      </c>
      <c r="U654" s="43">
        <f t="shared" si="152"/>
        <v>2.8462385521794662</v>
      </c>
      <c r="V654" s="43">
        <f t="shared" si="153"/>
        <v>0.89666297402907857</v>
      </c>
      <c r="W654" s="43">
        <f t="shared" si="153"/>
        <v>-2.8812385521794663</v>
      </c>
      <c r="Y654" s="43">
        <f t="shared" ref="Y654:Z678" si="158">SUM(V654:V662)</f>
        <v>8.1166095792330246</v>
      </c>
      <c r="Z654" s="43">
        <f t="shared" si="158"/>
        <v>-25.624879724816569</v>
      </c>
    </row>
    <row r="655" spans="6:26" x14ac:dyDescent="0.35">
      <c r="H655" s="44">
        <v>2680</v>
      </c>
      <c r="I655" s="44">
        <v>1000</v>
      </c>
      <c r="J655" s="45">
        <v>7178.59</v>
      </c>
      <c r="K655" s="45">
        <v>7278.2</v>
      </c>
      <c r="L655" s="37">
        <f t="shared" si="149"/>
        <v>7.5187969924812026E-3</v>
      </c>
      <c r="M655" s="37">
        <f t="shared" si="149"/>
        <v>2.564102564102564E-2</v>
      </c>
      <c r="N655" s="37">
        <f t="shared" si="149"/>
        <v>2.6649868496586957E-3</v>
      </c>
      <c r="O655" s="37">
        <f t="shared" si="149"/>
        <v>-5.4250536356058188E-3</v>
      </c>
      <c r="P655">
        <v>-0.89664542773170153</v>
      </c>
      <c r="Q655">
        <v>2.8462634387270906</v>
      </c>
      <c r="R655" s="42">
        <v>4.9414544875647556E-3</v>
      </c>
      <c r="S655" s="42">
        <v>-6.6105573328019522E-3</v>
      </c>
      <c r="T655" s="43">
        <f t="shared" si="152"/>
        <v>-0.89663225882047393</v>
      </c>
      <c r="U655" s="43">
        <f t="shared" si="152"/>
        <v>2.8462993013551823</v>
      </c>
      <c r="V655" s="43">
        <f t="shared" si="153"/>
        <v>0.90415105581295507</v>
      </c>
      <c r="W655" s="43">
        <f t="shared" si="153"/>
        <v>-2.8206582757141567</v>
      </c>
      <c r="Y655" s="43"/>
      <c r="Z655" s="43"/>
    </row>
    <row r="656" spans="6:26" x14ac:dyDescent="0.35">
      <c r="H656" s="44">
        <v>2660</v>
      </c>
      <c r="I656" s="44">
        <v>975</v>
      </c>
      <c r="J656" s="45">
        <v>7159.51</v>
      </c>
      <c r="K656" s="45">
        <v>7317.9</v>
      </c>
      <c r="L656" s="37">
        <f t="shared" si="149"/>
        <v>1.5267175572519083E-2</v>
      </c>
      <c r="M656" s="37">
        <f t="shared" si="149"/>
        <v>3.7234042553191488E-2</v>
      </c>
      <c r="N656" s="37">
        <f t="shared" si="149"/>
        <v>3.8460028490987612E-3</v>
      </c>
      <c r="O656" s="37">
        <f t="shared" si="149"/>
        <v>8.7449651662562886E-3</v>
      </c>
      <c r="P656">
        <v>-0.89664542773170153</v>
      </c>
      <c r="Q656">
        <v>2.8462634387270906</v>
      </c>
      <c r="R656" s="42">
        <v>4.9414544875647556E-3</v>
      </c>
      <c r="S656" s="42">
        <v>-6.6105573328019522E-3</v>
      </c>
      <c r="T656" s="43">
        <f t="shared" si="152"/>
        <v>-0.89662642288366368</v>
      </c>
      <c r="U656" s="43">
        <f t="shared" si="152"/>
        <v>2.8462056296334857</v>
      </c>
      <c r="V656" s="43">
        <f t="shared" si="153"/>
        <v>0.91189359845618279</v>
      </c>
      <c r="W656" s="43">
        <f t="shared" si="153"/>
        <v>-2.8089715870802943</v>
      </c>
      <c r="Y656" s="43"/>
      <c r="Z656" s="43"/>
    </row>
    <row r="657" spans="6:26" x14ac:dyDescent="0.35">
      <c r="H657" s="44">
        <v>2620</v>
      </c>
      <c r="I657" s="44">
        <v>940</v>
      </c>
      <c r="J657" s="45">
        <v>7132.08</v>
      </c>
      <c r="K657" s="45">
        <v>7254.46</v>
      </c>
      <c r="L657" s="37">
        <f t="shared" si="149"/>
        <v>3.1496062992125984E-2</v>
      </c>
      <c r="M657" s="37">
        <f t="shared" si="149"/>
        <v>1.0752688172043012E-2</v>
      </c>
      <c r="N657" s="37">
        <f t="shared" si="149"/>
        <v>-4.2185872918214321E-4</v>
      </c>
      <c r="O657" s="37">
        <f t="shared" si="149"/>
        <v>1.6237038673423197E-3</v>
      </c>
      <c r="P657">
        <v>-0.89664542773170153</v>
      </c>
      <c r="Q657">
        <v>2.8462634387270906</v>
      </c>
      <c r="R657" s="42">
        <v>4.9414544875647556E-3</v>
      </c>
      <c r="S657" s="42">
        <v>-6.6105573328019522E-3</v>
      </c>
      <c r="T657" s="43">
        <f t="shared" si="152"/>
        <v>-0.89664751232741191</v>
      </c>
      <c r="U657" s="43">
        <f t="shared" si="152"/>
        <v>2.8462527051395843</v>
      </c>
      <c r="V657" s="43">
        <f t="shared" si="153"/>
        <v>0.92814357531953795</v>
      </c>
      <c r="W657" s="43">
        <f t="shared" si="153"/>
        <v>-2.8355000169675413</v>
      </c>
      <c r="Y657" s="43"/>
      <c r="Z657" s="43"/>
    </row>
    <row r="658" spans="6:26" x14ac:dyDescent="0.35">
      <c r="G658" s="46"/>
      <c r="H658" s="44">
        <v>2540</v>
      </c>
      <c r="I658" s="44">
        <v>930</v>
      </c>
      <c r="J658" s="45">
        <v>7135.09</v>
      </c>
      <c r="K658" s="45">
        <v>7242.7</v>
      </c>
      <c r="L658" s="37">
        <f t="shared" si="149"/>
        <v>7.9365079365079361E-3</v>
      </c>
      <c r="M658" s="37">
        <f t="shared" si="149"/>
        <v>5.0847457627118647E-2</v>
      </c>
      <c r="N658" s="37">
        <f t="shared" si="149"/>
        <v>-5.4639553182265869E-3</v>
      </c>
      <c r="O658" s="37">
        <f t="shared" si="149"/>
        <v>1.4712267320790228E-3</v>
      </c>
      <c r="P658">
        <v>-0.89664542773170153</v>
      </c>
      <c r="Q658">
        <v>2.8462634387270906</v>
      </c>
      <c r="R658" s="42">
        <v>4.9414544875647556E-3</v>
      </c>
      <c r="S658" s="42">
        <v>-6.6105573328019522E-3</v>
      </c>
      <c r="T658" s="43">
        <f t="shared" si="152"/>
        <v>-0.89667242761822863</v>
      </c>
      <c r="U658" s="43">
        <f t="shared" si="152"/>
        <v>2.8462537130984287</v>
      </c>
      <c r="V658" s="43">
        <f t="shared" si="153"/>
        <v>0.90460893555473654</v>
      </c>
      <c r="W658" s="43">
        <f t="shared" si="153"/>
        <v>-2.7954062554713102</v>
      </c>
      <c r="Y658" s="43"/>
      <c r="Z658" s="43"/>
    </row>
    <row r="659" spans="6:26" x14ac:dyDescent="0.35">
      <c r="H659" s="44">
        <v>2520</v>
      </c>
      <c r="I659" s="44">
        <v>885</v>
      </c>
      <c r="J659" s="45">
        <v>7174.29</v>
      </c>
      <c r="K659" s="45">
        <v>7232.06</v>
      </c>
      <c r="L659" s="37">
        <f t="shared" si="149"/>
        <v>-1.1764705882352941E-2</v>
      </c>
      <c r="M659" s="37">
        <f t="shared" si="149"/>
        <v>5.681818181818182E-3</v>
      </c>
      <c r="N659" s="37">
        <f t="shared" si="149"/>
        <v>-2.8381963970750832E-3</v>
      </c>
      <c r="O659" s="37">
        <f t="shared" si="149"/>
        <v>6.3032576571362036E-3</v>
      </c>
      <c r="P659">
        <v>-0.89664542773170153</v>
      </c>
      <c r="Q659">
        <v>2.8462634387270906</v>
      </c>
      <c r="R659" s="42">
        <v>4.9414544875647556E-3</v>
      </c>
      <c r="S659" s="42">
        <v>-6.6105573328019522E-3</v>
      </c>
      <c r="T659" s="43">
        <f t="shared" si="152"/>
        <v>-0.89665945255002444</v>
      </c>
      <c r="U659" s="43">
        <f t="shared" si="152"/>
        <v>2.8462217706809647</v>
      </c>
      <c r="V659" s="43">
        <f t="shared" si="153"/>
        <v>0.88489474666767154</v>
      </c>
      <c r="W659" s="43">
        <f t="shared" si="153"/>
        <v>-2.8405399524991464</v>
      </c>
      <c r="Y659" s="43"/>
      <c r="Z659" s="43"/>
    </row>
    <row r="660" spans="6:26" x14ac:dyDescent="0.35">
      <c r="H660" s="44">
        <v>2550</v>
      </c>
      <c r="I660" s="44">
        <v>880</v>
      </c>
      <c r="J660" s="45">
        <v>7194.71</v>
      </c>
      <c r="K660" s="45">
        <v>7186.76</v>
      </c>
      <c r="L660" s="37">
        <f t="shared" si="149"/>
        <v>-3.90625E-3</v>
      </c>
      <c r="M660" s="37">
        <f t="shared" si="149"/>
        <v>-5.3763440860215055E-2</v>
      </c>
      <c r="N660" s="37">
        <f t="shared" si="149"/>
        <v>4.3834484337547351E-3</v>
      </c>
      <c r="O660" s="37">
        <f t="shared" si="149"/>
        <v>-6.4135266101213746E-3</v>
      </c>
      <c r="P660">
        <v>-0.89664542773170153</v>
      </c>
      <c r="Q660">
        <v>2.8462634387270906</v>
      </c>
      <c r="R660" s="42">
        <v>4.9414544875647556E-3</v>
      </c>
      <c r="S660" s="42">
        <v>-6.6105573328019522E-3</v>
      </c>
      <c r="T660" s="43">
        <f t="shared" si="152"/>
        <v>-0.89662376712076752</v>
      </c>
      <c r="U660" s="43">
        <f t="shared" si="152"/>
        <v>2.8463058357124522</v>
      </c>
      <c r="V660" s="43">
        <f t="shared" si="153"/>
        <v>0.89271751712076752</v>
      </c>
      <c r="W660" s="43">
        <f t="shared" si="153"/>
        <v>-2.9000692765726672</v>
      </c>
      <c r="Y660" s="43"/>
      <c r="Z660" s="43"/>
    </row>
    <row r="661" spans="6:26" x14ac:dyDescent="0.35">
      <c r="H661" s="44">
        <v>2560</v>
      </c>
      <c r="I661" s="44">
        <v>930</v>
      </c>
      <c r="J661" s="45">
        <v>7163.31</v>
      </c>
      <c r="K661" s="45">
        <v>7233.15</v>
      </c>
      <c r="L661" s="37">
        <f t="shared" si="149"/>
        <v>-1.5384615384615385E-2</v>
      </c>
      <c r="M661" s="37">
        <f t="shared" si="149"/>
        <v>-6.5326633165829151E-2</v>
      </c>
      <c r="N661" s="37">
        <f t="shared" si="149"/>
        <v>7.8012228715817035E-3</v>
      </c>
      <c r="O661" s="37">
        <f t="shared" si="149"/>
        <v>1.7007931503661039E-4</v>
      </c>
      <c r="P661">
        <v>-0.89664542773170153</v>
      </c>
      <c r="Q661">
        <v>2.8462634387270906</v>
      </c>
      <c r="R661" s="42">
        <v>4.9414544875647556E-3</v>
      </c>
      <c r="S661" s="42">
        <v>-6.6105573328019522E-3</v>
      </c>
      <c r="T661" s="43">
        <f t="shared" si="152"/>
        <v>-0.89660687834393427</v>
      </c>
      <c r="U661" s="43">
        <f t="shared" si="152"/>
        <v>2.8462623144080275</v>
      </c>
      <c r="V661" s="43">
        <f t="shared" si="153"/>
        <v>0.88122226295931894</v>
      </c>
      <c r="W661" s="43">
        <f t="shared" si="153"/>
        <v>-2.9115889475738568</v>
      </c>
      <c r="Y661" s="43"/>
      <c r="Z661" s="43"/>
    </row>
    <row r="662" spans="6:26" x14ac:dyDescent="0.35">
      <c r="H662" s="44">
        <v>2600</v>
      </c>
      <c r="I662" s="44">
        <v>995</v>
      </c>
      <c r="J662" s="45">
        <v>7107.86</v>
      </c>
      <c r="K662" s="45">
        <v>7231.92</v>
      </c>
      <c r="L662" s="37">
        <f t="shared" si="149"/>
        <v>1.5625E-2</v>
      </c>
      <c r="M662" s="37">
        <f t="shared" si="149"/>
        <v>1.5306122448979591E-2</v>
      </c>
      <c r="N662" s="37">
        <f t="shared" si="149"/>
        <v>-9.0025277346729923E-3</v>
      </c>
      <c r="O662" s="37">
        <f t="shared" si="149"/>
        <v>7.6325667327096511E-3</v>
      </c>
      <c r="P662">
        <v>-0.89664542773170153</v>
      </c>
      <c r="Q662">
        <v>2.8462634387270906</v>
      </c>
      <c r="R662" s="42">
        <v>4.9414544875647556E-3</v>
      </c>
      <c r="S662" s="42">
        <v>-6.6105573328019522E-3</v>
      </c>
      <c r="T662" s="43">
        <f t="shared" si="152"/>
        <v>-0.89668991331277548</v>
      </c>
      <c r="U662" s="43">
        <f t="shared" si="152"/>
        <v>2.8462129832071077</v>
      </c>
      <c r="V662" s="43">
        <f t="shared" si="153"/>
        <v>0.91231491331277548</v>
      </c>
      <c r="W662" s="43">
        <f t="shared" si="153"/>
        <v>-2.830906860758128</v>
      </c>
      <c r="Y662" s="43"/>
      <c r="Z662" s="43"/>
    </row>
    <row r="663" spans="6:26" x14ac:dyDescent="0.35">
      <c r="H663" s="44">
        <v>2560</v>
      </c>
      <c r="I663" s="44">
        <v>980</v>
      </c>
      <c r="J663" s="45">
        <v>7172.43</v>
      </c>
      <c r="K663" s="45">
        <v>7177.14</v>
      </c>
      <c r="L663" s="37"/>
      <c r="M663" s="37"/>
      <c r="N663" s="37"/>
      <c r="O663" s="37"/>
      <c r="R663" s="42"/>
      <c r="S663" s="42"/>
      <c r="V663" s="43"/>
      <c r="W663" s="43"/>
      <c r="Y663" s="43"/>
      <c r="Z663" s="43"/>
    </row>
    <row r="664" spans="6:26" x14ac:dyDescent="0.35">
      <c r="J664" s="47"/>
      <c r="K664" s="48"/>
      <c r="L664" s="37"/>
      <c r="M664" s="37"/>
      <c r="N664" s="37"/>
      <c r="O664" s="37"/>
      <c r="P664">
        <f>SLOPE(L666:L674,N666:N674)</f>
        <v>0.24517220678483698</v>
      </c>
      <c r="Q664">
        <f t="shared" si="157"/>
        <v>0.65158293824575508</v>
      </c>
      <c r="R664" s="42">
        <f t="shared" ref="R664:S664" si="159">INTERCEPT(L666:L674,N666:N674)</f>
        <v>-4.2138902986615327E-3</v>
      </c>
      <c r="S664" s="42">
        <f t="shared" si="159"/>
        <v>2.4774787793124114E-5</v>
      </c>
      <c r="V664" s="43"/>
      <c r="W664" s="43"/>
      <c r="Y664" s="43"/>
      <c r="Z664" s="43"/>
    </row>
    <row r="665" spans="6:26" x14ac:dyDescent="0.35">
      <c r="F665" t="s">
        <v>110</v>
      </c>
      <c r="J665" s="49"/>
      <c r="L665" s="37"/>
      <c r="M665" s="37"/>
      <c r="N665" s="37"/>
      <c r="O665" s="37"/>
      <c r="R665" s="42"/>
      <c r="S665" s="42"/>
      <c r="V665" s="43"/>
      <c r="W665" s="43"/>
      <c r="Y665" s="43"/>
      <c r="Z665" s="43"/>
    </row>
    <row r="666" spans="6:26" x14ac:dyDescent="0.35">
      <c r="H666" s="44">
        <v>880</v>
      </c>
      <c r="I666" s="44">
        <v>900</v>
      </c>
      <c r="J666" s="45">
        <v>7153.1</v>
      </c>
      <c r="K666" s="45">
        <v>7305.6</v>
      </c>
      <c r="L666" s="37">
        <f t="shared" si="149"/>
        <v>-1.6759776536312849E-2</v>
      </c>
      <c r="M666" s="37">
        <f t="shared" si="149"/>
        <v>2.2727272727272728E-2</v>
      </c>
      <c r="N666" s="37">
        <f t="shared" si="149"/>
        <v>-3.5508365849003468E-3</v>
      </c>
      <c r="O666" s="37">
        <f t="shared" si="149"/>
        <v>3.7646670880163427E-3</v>
      </c>
      <c r="P666">
        <v>0.24517220678483698</v>
      </c>
      <c r="Q666">
        <v>0.65158293824575508</v>
      </c>
      <c r="R666" s="42">
        <v>-4.2138902986615327E-3</v>
      </c>
      <c r="S666" s="42">
        <v>2.4774787793124114E-5</v>
      </c>
      <c r="T666" s="43">
        <f t="shared" si="152"/>
        <v>0.24518716962067422</v>
      </c>
      <c r="U666" s="43">
        <f t="shared" si="152"/>
        <v>0.6515830315145833</v>
      </c>
      <c r="V666" s="43">
        <f t="shared" si="153"/>
        <v>-0.26194694615698705</v>
      </c>
      <c r="W666" s="43">
        <f t="shared" si="153"/>
        <v>-0.62885575878731059</v>
      </c>
      <c r="Y666" s="43">
        <f t="shared" ref="Y666:Z666" si="160">SUM(V666:V674)</f>
        <v>-2.2451187172698708</v>
      </c>
      <c r="Z666" s="43">
        <f t="shared" si="160"/>
        <v>-5.8523788976981281</v>
      </c>
    </row>
    <row r="667" spans="6:26" x14ac:dyDescent="0.35">
      <c r="H667" s="44">
        <v>895</v>
      </c>
      <c r="I667" s="44">
        <v>880</v>
      </c>
      <c r="J667" s="45">
        <v>7178.59</v>
      </c>
      <c r="K667" s="45">
        <v>7278.2</v>
      </c>
      <c r="L667" s="37">
        <f t="shared" si="149"/>
        <v>-2.185792349726776E-2</v>
      </c>
      <c r="M667" s="37">
        <f t="shared" si="149"/>
        <v>-5.6497175141242938E-3</v>
      </c>
      <c r="N667" s="37">
        <f t="shared" si="149"/>
        <v>2.6649868496586957E-3</v>
      </c>
      <c r="O667" s="37">
        <f t="shared" si="149"/>
        <v>-5.4250536356058188E-3</v>
      </c>
      <c r="P667">
        <v>0.24517220678483698</v>
      </c>
      <c r="Q667">
        <v>0.65158293824575508</v>
      </c>
      <c r="R667" s="42">
        <v>-4.2138902986615327E-3</v>
      </c>
      <c r="S667" s="42">
        <v>2.4774787793124114E-5</v>
      </c>
      <c r="T667" s="43">
        <f t="shared" si="152"/>
        <v>0.24516097682260515</v>
      </c>
      <c r="U667" s="43">
        <f t="shared" si="152"/>
        <v>0.65158280384120248</v>
      </c>
      <c r="V667" s="43">
        <f t="shared" si="153"/>
        <v>-0.26701890031987291</v>
      </c>
      <c r="W667" s="43">
        <f t="shared" si="153"/>
        <v>-0.65723252135532673</v>
      </c>
      <c r="Y667" s="43"/>
      <c r="Z667" s="43"/>
    </row>
    <row r="668" spans="6:26" x14ac:dyDescent="0.35">
      <c r="H668" s="44">
        <v>915</v>
      </c>
      <c r="I668" s="44">
        <v>885</v>
      </c>
      <c r="J668" s="45">
        <v>7159.51</v>
      </c>
      <c r="K668" s="45">
        <v>7317.9</v>
      </c>
      <c r="L668" s="37">
        <f t="shared" si="149"/>
        <v>0</v>
      </c>
      <c r="M668" s="37">
        <f t="shared" si="149"/>
        <v>-1.11731843575419E-2</v>
      </c>
      <c r="N668" s="37">
        <f t="shared" si="149"/>
        <v>3.8460028490987612E-3</v>
      </c>
      <c r="O668" s="37">
        <f t="shared" si="149"/>
        <v>8.7449651662562886E-3</v>
      </c>
      <c r="P668">
        <v>0.24517220678483698</v>
      </c>
      <c r="Q668">
        <v>0.65158293824575508</v>
      </c>
      <c r="R668" s="42">
        <v>-4.2138902986615327E-3</v>
      </c>
      <c r="S668" s="42">
        <v>2.4774787793124114E-5</v>
      </c>
      <c r="T668" s="43">
        <f t="shared" si="152"/>
        <v>0.24515600015074254</v>
      </c>
      <c r="U668" s="43">
        <f t="shared" si="152"/>
        <v>0.6515831549004113</v>
      </c>
      <c r="V668" s="43">
        <f t="shared" si="153"/>
        <v>-0.24515600015074254</v>
      </c>
      <c r="W668" s="43">
        <f t="shared" si="153"/>
        <v>-0.66275633925795319</v>
      </c>
      <c r="Y668" s="43"/>
      <c r="Z668" s="43"/>
    </row>
    <row r="669" spans="6:26" x14ac:dyDescent="0.35">
      <c r="H669" s="44">
        <v>915</v>
      </c>
      <c r="I669" s="44">
        <v>895</v>
      </c>
      <c r="J669" s="45">
        <v>7132.08</v>
      </c>
      <c r="K669" s="45">
        <v>7254.46</v>
      </c>
      <c r="L669" s="37">
        <f t="shared" si="149"/>
        <v>5.4945054945054949E-3</v>
      </c>
      <c r="M669" s="37">
        <f t="shared" si="149"/>
        <v>5.6179775280898875E-3</v>
      </c>
      <c r="N669" s="37">
        <f t="shared" si="149"/>
        <v>-4.2185872918214321E-4</v>
      </c>
      <c r="O669" s="37">
        <f t="shared" si="149"/>
        <v>1.6237038673423197E-3</v>
      </c>
      <c r="P669">
        <v>0.24517220678483698</v>
      </c>
      <c r="Q669">
        <v>0.65158293824575508</v>
      </c>
      <c r="R669" s="42">
        <v>-4.2138902986615327E-3</v>
      </c>
      <c r="S669" s="42">
        <v>2.4774787793124114E-5</v>
      </c>
      <c r="T669" s="43">
        <f t="shared" si="152"/>
        <v>0.24517398445124328</v>
      </c>
      <c r="U669" s="43">
        <f t="shared" si="152"/>
        <v>0.65158297847267388</v>
      </c>
      <c r="V669" s="43">
        <f t="shared" si="153"/>
        <v>-0.23967947895673777</v>
      </c>
      <c r="W669" s="43">
        <f t="shared" si="153"/>
        <v>-0.64596500094458398</v>
      </c>
      <c r="Y669" s="43"/>
      <c r="Z669" s="43"/>
    </row>
    <row r="670" spans="6:26" x14ac:dyDescent="0.35">
      <c r="H670" s="44">
        <v>910</v>
      </c>
      <c r="I670" s="44">
        <v>890</v>
      </c>
      <c r="J670" s="45">
        <v>7135.09</v>
      </c>
      <c r="K670" s="45">
        <v>7242.7</v>
      </c>
      <c r="L670" s="37">
        <f t="shared" si="149"/>
        <v>-5.4644808743169399E-3</v>
      </c>
      <c r="M670" s="37">
        <f t="shared" si="149"/>
        <v>1.1363636363636364E-2</v>
      </c>
      <c r="N670" s="37">
        <f t="shared" si="149"/>
        <v>-5.4639553182265869E-3</v>
      </c>
      <c r="O670" s="37">
        <f t="shared" si="149"/>
        <v>1.4712267320790228E-3</v>
      </c>
      <c r="P670">
        <v>0.24517220678483698</v>
      </c>
      <c r="Q670">
        <v>0.65158293824575508</v>
      </c>
      <c r="R670" s="42">
        <v>-4.2138902986615327E-3</v>
      </c>
      <c r="S670" s="42">
        <v>2.4774787793124114E-5</v>
      </c>
      <c r="T670" s="43">
        <f t="shared" si="152"/>
        <v>0.24519523129314477</v>
      </c>
      <c r="U670" s="43">
        <f t="shared" si="152"/>
        <v>0.65158297469508519</v>
      </c>
      <c r="V670" s="43">
        <f t="shared" si="153"/>
        <v>-0.25065971216746169</v>
      </c>
      <c r="W670" s="43">
        <f t="shared" si="153"/>
        <v>-0.64021933833144884</v>
      </c>
      <c r="Y670" s="43"/>
      <c r="Z670" s="43"/>
    </row>
    <row r="671" spans="6:26" x14ac:dyDescent="0.35">
      <c r="H671" s="44">
        <v>915</v>
      </c>
      <c r="I671" s="44">
        <v>880</v>
      </c>
      <c r="J671" s="45">
        <v>7174.29</v>
      </c>
      <c r="K671" s="45">
        <v>7232.06</v>
      </c>
      <c r="L671" s="37">
        <f t="shared" si="149"/>
        <v>-5.434782608695652E-3</v>
      </c>
      <c r="M671" s="37">
        <f t="shared" si="149"/>
        <v>-1.1235955056179775E-2</v>
      </c>
      <c r="N671" s="37">
        <f t="shared" si="149"/>
        <v>-2.8381963970750832E-3</v>
      </c>
      <c r="O671" s="37">
        <f t="shared" si="149"/>
        <v>6.3032576571362036E-3</v>
      </c>
      <c r="P671">
        <v>0.24517220678483698</v>
      </c>
      <c r="Q671">
        <v>0.65158293824575508</v>
      </c>
      <c r="R671" s="42">
        <v>-4.2138902986615327E-3</v>
      </c>
      <c r="S671" s="42">
        <v>2.4774787793124114E-5</v>
      </c>
      <c r="T671" s="43">
        <f t="shared" si="152"/>
        <v>0.2451841666331003</v>
      </c>
      <c r="U671" s="43">
        <f t="shared" si="152"/>
        <v>0.65158309440762596</v>
      </c>
      <c r="V671" s="43">
        <f t="shared" si="153"/>
        <v>-0.25061894924179595</v>
      </c>
      <c r="W671" s="43">
        <f t="shared" si="153"/>
        <v>-0.66281904946380577</v>
      </c>
      <c r="Y671" s="43"/>
      <c r="Z671" s="43"/>
    </row>
    <row r="672" spans="6:26" x14ac:dyDescent="0.35">
      <c r="H672" s="44">
        <v>920</v>
      </c>
      <c r="I672" s="44">
        <v>890</v>
      </c>
      <c r="J672" s="45">
        <v>7194.71</v>
      </c>
      <c r="K672" s="45">
        <v>7186.76</v>
      </c>
      <c r="L672" s="37">
        <f t="shared" si="149"/>
        <v>5.4644808743169399E-3</v>
      </c>
      <c r="M672" s="37">
        <f t="shared" si="149"/>
        <v>-1.1111111111111112E-2</v>
      </c>
      <c r="N672" s="37">
        <f t="shared" si="149"/>
        <v>4.3834484337547351E-3</v>
      </c>
      <c r="O672" s="37">
        <f t="shared" si="149"/>
        <v>-6.4135266101213746E-3</v>
      </c>
      <c r="P672">
        <v>0.24517220678483698</v>
      </c>
      <c r="Q672">
        <v>0.65158293824575508</v>
      </c>
      <c r="R672" s="42">
        <v>-4.2138902986615327E-3</v>
      </c>
      <c r="S672" s="42">
        <v>2.4774787793124114E-5</v>
      </c>
      <c r="T672" s="43">
        <f t="shared" si="152"/>
        <v>0.24515373541400728</v>
      </c>
      <c r="U672" s="43">
        <f t="shared" si="152"/>
        <v>0.65158277935199427</v>
      </c>
      <c r="V672" s="43">
        <f t="shared" si="153"/>
        <v>-0.23968925453969034</v>
      </c>
      <c r="W672" s="43">
        <f t="shared" si="153"/>
        <v>-0.66269389046310534</v>
      </c>
      <c r="Y672" s="43"/>
      <c r="Z672" s="43"/>
    </row>
    <row r="673" spans="6:26" x14ac:dyDescent="0.35">
      <c r="H673" s="44">
        <v>915</v>
      </c>
      <c r="I673" s="44">
        <v>900</v>
      </c>
      <c r="J673" s="45">
        <v>7163.31</v>
      </c>
      <c r="K673" s="45">
        <v>7233.15</v>
      </c>
      <c r="L673" s="37">
        <f t="shared" si="149"/>
        <v>0</v>
      </c>
      <c r="M673" s="37">
        <f t="shared" si="149"/>
        <v>-5.5248618784530384E-3</v>
      </c>
      <c r="N673" s="37">
        <f t="shared" si="149"/>
        <v>7.8012228715817035E-3</v>
      </c>
      <c r="O673" s="37">
        <f t="shared" si="149"/>
        <v>1.7007931503661039E-4</v>
      </c>
      <c r="P673">
        <v>0.24517220678483698</v>
      </c>
      <c r="Q673">
        <v>0.65158293824575508</v>
      </c>
      <c r="R673" s="42">
        <v>-4.2138902986615327E-3</v>
      </c>
      <c r="S673" s="42">
        <v>2.4774787793124114E-5</v>
      </c>
      <c r="T673" s="43">
        <f t="shared" si="152"/>
        <v>0.24513933328746071</v>
      </c>
      <c r="U673" s="43">
        <f t="shared" si="152"/>
        <v>0.65158294245943404</v>
      </c>
      <c r="V673" s="43">
        <f t="shared" si="153"/>
        <v>-0.24513933328746071</v>
      </c>
      <c r="W673" s="43">
        <f t="shared" si="153"/>
        <v>-0.65710780433788707</v>
      </c>
      <c r="Y673" s="43"/>
      <c r="Z673" s="43"/>
    </row>
    <row r="674" spans="6:26" x14ac:dyDescent="0.35">
      <c r="H674" s="44">
        <v>915</v>
      </c>
      <c r="I674" s="44">
        <v>905</v>
      </c>
      <c r="J674" s="45">
        <v>7107.86</v>
      </c>
      <c r="K674" s="45">
        <v>7231.92</v>
      </c>
      <c r="L674" s="37">
        <f t="shared" si="149"/>
        <v>0</v>
      </c>
      <c r="M674" s="37">
        <f t="shared" si="149"/>
        <v>1.6853932584269662E-2</v>
      </c>
      <c r="N674" s="37">
        <f t="shared" si="149"/>
        <v>-9.0025277346729923E-3</v>
      </c>
      <c r="O674" s="37">
        <f t="shared" si="149"/>
        <v>7.6325667327096511E-3</v>
      </c>
      <c r="P674">
        <v>0.24517220678483698</v>
      </c>
      <c r="Q674">
        <v>0.65158293824575508</v>
      </c>
      <c r="R674" s="42">
        <v>-4.2138902986615327E-3</v>
      </c>
      <c r="S674" s="42">
        <v>2.4774787793124114E-5</v>
      </c>
      <c r="T674" s="43">
        <f t="shared" si="152"/>
        <v>0.24521014244912154</v>
      </c>
      <c r="U674" s="43">
        <f t="shared" si="152"/>
        <v>0.65158312734097623</v>
      </c>
      <c r="V674" s="43">
        <f t="shared" si="153"/>
        <v>-0.24521014244912154</v>
      </c>
      <c r="W674" s="43">
        <f t="shared" si="153"/>
        <v>-0.63472919475670653</v>
      </c>
      <c r="Y674" s="43"/>
      <c r="Z674" s="43"/>
    </row>
    <row r="675" spans="6:26" x14ac:dyDescent="0.35">
      <c r="H675" s="44">
        <v>915</v>
      </c>
      <c r="I675" s="44">
        <v>890</v>
      </c>
      <c r="J675" s="45">
        <v>7172.43</v>
      </c>
      <c r="K675" s="45">
        <v>7177.14</v>
      </c>
      <c r="L675" s="37"/>
      <c r="M675" s="37"/>
      <c r="N675" s="37"/>
      <c r="O675" s="37"/>
      <c r="R675" s="42"/>
      <c r="S675" s="42"/>
      <c r="V675" s="43"/>
      <c r="W675" s="43"/>
      <c r="Y675" s="43"/>
      <c r="Z675" s="43"/>
    </row>
    <row r="676" spans="6:26" x14ac:dyDescent="0.35">
      <c r="J676" s="49"/>
      <c r="K676" s="48"/>
      <c r="L676" s="37"/>
      <c r="M676" s="37"/>
      <c r="N676" s="37"/>
      <c r="O676" s="37"/>
      <c r="P676">
        <f>SLOPE(L678:L686,N678:N686)</f>
        <v>-0.40302352164797484</v>
      </c>
      <c r="Q676">
        <f t="shared" ref="Q676" si="161">SLOPE(M678:M686,O678:O686)</f>
        <v>-1.2555148057992935</v>
      </c>
      <c r="R676" s="42">
        <f t="shared" ref="R676:S676" si="162">INTERCEPT(L678:L686,N678:N686)</f>
        <v>-1.7957422013991551E-3</v>
      </c>
      <c r="S676" s="42">
        <f t="shared" si="162"/>
        <v>-1.3105120864065475E-4</v>
      </c>
      <c r="V676" s="43"/>
      <c r="W676" s="43"/>
      <c r="Y676" s="43"/>
      <c r="Z676" s="43"/>
    </row>
    <row r="677" spans="6:26" x14ac:dyDescent="0.35">
      <c r="F677" t="s">
        <v>112</v>
      </c>
      <c r="J677" s="49"/>
      <c r="K677" s="31"/>
      <c r="L677" s="37"/>
      <c r="M677" s="37"/>
      <c r="N677" s="37"/>
      <c r="O677" s="37"/>
      <c r="R677" s="42"/>
      <c r="S677" s="42"/>
      <c r="V677" s="43"/>
      <c r="W677" s="43"/>
      <c r="Y677" s="43"/>
      <c r="Z677" s="43"/>
    </row>
    <row r="678" spans="6:26" x14ac:dyDescent="0.35">
      <c r="H678" s="44">
        <v>1860</v>
      </c>
      <c r="I678" s="44">
        <v>1785</v>
      </c>
      <c r="J678" s="45">
        <v>7153.1</v>
      </c>
      <c r="K678" s="45">
        <v>7305.6</v>
      </c>
      <c r="L678" s="37">
        <f t="shared" si="149"/>
        <v>0</v>
      </c>
      <c r="M678" s="37">
        <f t="shared" si="149"/>
        <v>-1.6528925619834711E-2</v>
      </c>
      <c r="N678" s="37">
        <f t="shared" si="149"/>
        <v>-3.5508365849003468E-3</v>
      </c>
      <c r="O678" s="37">
        <f t="shared" si="149"/>
        <v>3.7646670880163427E-3</v>
      </c>
      <c r="P678">
        <v>-0.40302352164797484</v>
      </c>
      <c r="Q678">
        <v>-1.2555148057992935</v>
      </c>
      <c r="R678" s="42">
        <v>-1.7957422013991551E-3</v>
      </c>
      <c r="S678" s="42">
        <v>-1.3105120864065475E-4</v>
      </c>
      <c r="T678" s="43">
        <f t="shared" si="152"/>
        <v>-0.40301714526086907</v>
      </c>
      <c r="U678" s="43">
        <f t="shared" si="152"/>
        <v>-1.2555152991634655</v>
      </c>
      <c r="V678" s="43">
        <f t="shared" si="153"/>
        <v>0.40301714526086907</v>
      </c>
      <c r="W678" s="43">
        <f t="shared" si="153"/>
        <v>1.2389863735436308</v>
      </c>
      <c r="Y678" s="43">
        <f t="shared" si="158"/>
        <v>3.6120858702982579</v>
      </c>
      <c r="Z678" s="43">
        <f t="shared" si="158"/>
        <v>11.276017715574836</v>
      </c>
    </row>
    <row r="679" spans="6:26" x14ac:dyDescent="0.35">
      <c r="H679" s="44">
        <v>1860</v>
      </c>
      <c r="I679" s="44">
        <v>1815</v>
      </c>
      <c r="J679" s="45">
        <v>7178.59</v>
      </c>
      <c r="K679" s="45">
        <v>7278.2</v>
      </c>
      <c r="L679" s="37">
        <f t="shared" si="149"/>
        <v>3.3333333333333333E-2</v>
      </c>
      <c r="M679" s="37">
        <f t="shared" si="149"/>
        <v>1.1142061281337047E-2</v>
      </c>
      <c r="N679" s="37">
        <f t="shared" si="149"/>
        <v>2.6649868496586957E-3</v>
      </c>
      <c r="O679" s="37">
        <f t="shared" si="149"/>
        <v>-5.4250536356058188E-3</v>
      </c>
      <c r="P679">
        <v>-0.40302352164797484</v>
      </c>
      <c r="Q679">
        <v>-1.2555148057992935</v>
      </c>
      <c r="R679" s="42">
        <v>-1.7957422013991551E-3</v>
      </c>
      <c r="S679" s="42">
        <v>-1.3105120864065475E-4</v>
      </c>
      <c r="T679" s="43">
        <f t="shared" si="152"/>
        <v>-0.40302830727732697</v>
      </c>
      <c r="U679" s="43">
        <f t="shared" si="152"/>
        <v>-1.2555140948394576</v>
      </c>
      <c r="V679" s="43">
        <f t="shared" si="153"/>
        <v>0.4363616406106603</v>
      </c>
      <c r="W679" s="43">
        <f t="shared" si="153"/>
        <v>1.2666561561207947</v>
      </c>
      <c r="Y679" s="43"/>
      <c r="Z679" s="43"/>
    </row>
    <row r="680" spans="6:26" x14ac:dyDescent="0.35">
      <c r="H680" s="44">
        <v>1800</v>
      </c>
      <c r="I680" s="44">
        <v>1795</v>
      </c>
      <c r="J680" s="45">
        <v>7159.51</v>
      </c>
      <c r="K680" s="45">
        <v>7317.9</v>
      </c>
      <c r="L680" s="37">
        <f t="shared" si="149"/>
        <v>-1.6393442622950821E-2</v>
      </c>
      <c r="M680" s="37">
        <f t="shared" si="149"/>
        <v>-2.7777777777777779E-3</v>
      </c>
      <c r="N680" s="37">
        <f t="shared" si="149"/>
        <v>3.8460028490987612E-3</v>
      </c>
      <c r="O680" s="37">
        <f t="shared" si="149"/>
        <v>8.7449651662562886E-3</v>
      </c>
      <c r="P680">
        <v>-0.40302352164797484</v>
      </c>
      <c r="Q680">
        <v>-1.2555148057992935</v>
      </c>
      <c r="R680" s="42">
        <v>-1.7957422013991551E-3</v>
      </c>
      <c r="S680" s="42">
        <v>-1.3105120864065475E-4</v>
      </c>
      <c r="T680" s="43">
        <f t="shared" si="152"/>
        <v>-0.40303042807759765</v>
      </c>
      <c r="U680" s="43">
        <f t="shared" si="152"/>
        <v>-1.255515951837548</v>
      </c>
      <c r="V680" s="43">
        <f t="shared" si="153"/>
        <v>0.38663698545464681</v>
      </c>
      <c r="W680" s="43">
        <f t="shared" si="153"/>
        <v>1.2527381740597703</v>
      </c>
      <c r="Y680" s="43"/>
      <c r="Z680" s="43"/>
    </row>
    <row r="681" spans="6:26" x14ac:dyDescent="0.35">
      <c r="H681" s="44">
        <v>1830</v>
      </c>
      <c r="I681" s="44">
        <v>1800</v>
      </c>
      <c r="J681" s="45">
        <v>7132.08</v>
      </c>
      <c r="K681" s="45">
        <v>7254.46</v>
      </c>
      <c r="L681" s="37">
        <f t="shared" si="149"/>
        <v>-5.434782608695652E-3</v>
      </c>
      <c r="M681" s="37">
        <f t="shared" si="149"/>
        <v>1.4084507042253521E-2</v>
      </c>
      <c r="N681" s="37">
        <f t="shared" si="149"/>
        <v>-4.2185872918214321E-4</v>
      </c>
      <c r="O681" s="37">
        <f t="shared" si="149"/>
        <v>1.6237038673423197E-3</v>
      </c>
      <c r="P681">
        <v>-0.40302352164797484</v>
      </c>
      <c r="Q681">
        <v>-1.2555148057992935</v>
      </c>
      <c r="R681" s="42">
        <v>-1.7957422013991551E-3</v>
      </c>
      <c r="S681" s="42">
        <v>-1.3105120864065475E-4</v>
      </c>
      <c r="T681" s="43">
        <f t="shared" si="152"/>
        <v>-0.40302276409845184</v>
      </c>
      <c r="U681" s="43">
        <f t="shared" si="152"/>
        <v>-1.2555150185876478</v>
      </c>
      <c r="V681" s="43">
        <f t="shared" si="153"/>
        <v>0.39758798148975616</v>
      </c>
      <c r="W681" s="43">
        <f t="shared" si="153"/>
        <v>1.2695995256299013</v>
      </c>
      <c r="Y681" s="43"/>
      <c r="Z681" s="43"/>
    </row>
    <row r="682" spans="6:26" x14ac:dyDescent="0.35">
      <c r="H682" s="44">
        <v>1840</v>
      </c>
      <c r="I682" s="44">
        <v>1775</v>
      </c>
      <c r="J682" s="45">
        <v>7135.09</v>
      </c>
      <c r="K682" s="45">
        <v>7242.7</v>
      </c>
      <c r="L682" s="37">
        <f t="shared" si="149"/>
        <v>-1.0752688172043012E-2</v>
      </c>
      <c r="M682" s="37">
        <f t="shared" si="149"/>
        <v>-2.4725274725274724E-2</v>
      </c>
      <c r="N682" s="37">
        <f t="shared" si="149"/>
        <v>-5.4639553182265869E-3</v>
      </c>
      <c r="O682" s="37">
        <f t="shared" si="149"/>
        <v>1.4712267320790228E-3</v>
      </c>
      <c r="P682">
        <v>-0.40302352164797484</v>
      </c>
      <c r="Q682">
        <v>-1.2555148057992935</v>
      </c>
      <c r="R682" s="42">
        <v>-1.7957422013991551E-3</v>
      </c>
      <c r="S682" s="42">
        <v>-1.3105120864065475E-4</v>
      </c>
      <c r="T682" s="43">
        <f t="shared" si="152"/>
        <v>-0.40301370979282336</v>
      </c>
      <c r="U682" s="43">
        <f t="shared" si="152"/>
        <v>-1.2555149986053349</v>
      </c>
      <c r="V682" s="43">
        <f t="shared" si="153"/>
        <v>0.39226102162078036</v>
      </c>
      <c r="W682" s="43">
        <f t="shared" si="153"/>
        <v>1.2307897238800602</v>
      </c>
      <c r="Y682" s="43"/>
      <c r="Z682" s="43"/>
    </row>
    <row r="683" spans="6:26" x14ac:dyDescent="0.35">
      <c r="H683" s="44">
        <v>1860</v>
      </c>
      <c r="I683" s="44">
        <v>1820</v>
      </c>
      <c r="J683" s="45">
        <v>7174.29</v>
      </c>
      <c r="K683" s="45">
        <v>7232.06</v>
      </c>
      <c r="L683" s="37">
        <f t="shared" si="149"/>
        <v>0</v>
      </c>
      <c r="M683" s="37">
        <f t="shared" si="149"/>
        <v>1.6759776536312849E-2</v>
      </c>
      <c r="N683" s="37">
        <f t="shared" si="149"/>
        <v>-2.8381963970750832E-3</v>
      </c>
      <c r="O683" s="37">
        <f t="shared" si="149"/>
        <v>6.3032576571362036E-3</v>
      </c>
      <c r="P683">
        <v>-0.40302352164797484</v>
      </c>
      <c r="Q683">
        <v>-1.2555148057992935</v>
      </c>
      <c r="R683" s="42">
        <v>-1.7957422013991551E-3</v>
      </c>
      <c r="S683" s="42">
        <v>-1.3105120864065475E-4</v>
      </c>
      <c r="T683" s="43">
        <f t="shared" si="152"/>
        <v>-0.40301842497892876</v>
      </c>
      <c r="U683" s="43">
        <f t="shared" si="152"/>
        <v>-1.2555156318488279</v>
      </c>
      <c r="V683" s="43">
        <f t="shared" si="153"/>
        <v>0.40301842497892876</v>
      </c>
      <c r="W683" s="43">
        <f t="shared" si="153"/>
        <v>1.2722754083851406</v>
      </c>
      <c r="Y683" s="43"/>
      <c r="Z683" s="43"/>
    </row>
    <row r="684" spans="6:26" x14ac:dyDescent="0.35">
      <c r="H684" s="44">
        <v>1860</v>
      </c>
      <c r="I684" s="44">
        <v>1790</v>
      </c>
      <c r="J684" s="45">
        <v>7194.71</v>
      </c>
      <c r="K684" s="45">
        <v>7186.76</v>
      </c>
      <c r="L684" s="37">
        <f t="shared" si="149"/>
        <v>-1.0638297872340425E-2</v>
      </c>
      <c r="M684" s="37">
        <f t="shared" si="149"/>
        <v>1.7045454545454544E-2</v>
      </c>
      <c r="N684" s="37">
        <f t="shared" si="149"/>
        <v>4.3834484337547351E-3</v>
      </c>
      <c r="O684" s="37">
        <f t="shared" si="149"/>
        <v>-6.4135266101213746E-3</v>
      </c>
      <c r="P684">
        <v>-0.40302352164797484</v>
      </c>
      <c r="Q684">
        <v>-1.2555148057992935</v>
      </c>
      <c r="R684" s="42">
        <v>-1.7957422013991551E-3</v>
      </c>
      <c r="S684" s="42">
        <v>-1.3105120864065475E-4</v>
      </c>
      <c r="T684" s="43">
        <f t="shared" si="152"/>
        <v>-0.40303139319131498</v>
      </c>
      <c r="U684" s="43">
        <f t="shared" si="152"/>
        <v>-1.2555139652988796</v>
      </c>
      <c r="V684" s="43">
        <f t="shared" si="153"/>
        <v>0.39239309531897454</v>
      </c>
      <c r="W684" s="43">
        <f t="shared" si="153"/>
        <v>1.2725594198443342</v>
      </c>
      <c r="Y684" s="43"/>
      <c r="Z684" s="43"/>
    </row>
    <row r="685" spans="6:26" x14ac:dyDescent="0.35">
      <c r="H685" s="44">
        <v>1880</v>
      </c>
      <c r="I685" s="44">
        <v>1760</v>
      </c>
      <c r="J685" s="45">
        <v>7163.31</v>
      </c>
      <c r="K685" s="45">
        <v>7233.15</v>
      </c>
      <c r="L685" s="37">
        <f t="shared" si="149"/>
        <v>-1.0526315789473684E-2</v>
      </c>
      <c r="M685" s="37">
        <f t="shared" si="149"/>
        <v>-1.6759776536312849E-2</v>
      </c>
      <c r="N685" s="37">
        <f t="shared" si="149"/>
        <v>7.8012228715817035E-3</v>
      </c>
      <c r="O685" s="37">
        <f t="shared" si="149"/>
        <v>1.7007931503661039E-4</v>
      </c>
      <c r="P685">
        <v>-0.40302352164797484</v>
      </c>
      <c r="Q685">
        <v>-1.2555148057992935</v>
      </c>
      <c r="R685" s="42">
        <v>-1.7957422013991551E-3</v>
      </c>
      <c r="S685" s="42">
        <v>-1.3105120864065475E-4</v>
      </c>
      <c r="T685" s="43">
        <f t="shared" si="152"/>
        <v>-0.40303753063310788</v>
      </c>
      <c r="U685" s="43">
        <f t="shared" si="152"/>
        <v>-1.2555148280883934</v>
      </c>
      <c r="V685" s="43">
        <f t="shared" si="153"/>
        <v>0.39251121484363422</v>
      </c>
      <c r="W685" s="43">
        <f t="shared" si="153"/>
        <v>1.2387550515520807</v>
      </c>
      <c r="Y685" s="43"/>
      <c r="Z685" s="43"/>
    </row>
    <row r="686" spans="6:26" x14ac:dyDescent="0.35">
      <c r="H686" s="44">
        <v>1900</v>
      </c>
      <c r="I686" s="44">
        <v>1790</v>
      </c>
      <c r="J686" s="45">
        <v>7107.86</v>
      </c>
      <c r="K686" s="45">
        <v>7231.92</v>
      </c>
      <c r="L686" s="37">
        <f t="shared" si="149"/>
        <v>5.2910052910052907E-3</v>
      </c>
      <c r="M686" s="37">
        <f t="shared" si="149"/>
        <v>-2.185792349726776E-2</v>
      </c>
      <c r="N686" s="37">
        <f t="shared" si="149"/>
        <v>-9.0025277346729923E-3</v>
      </c>
      <c r="O686" s="37">
        <f t="shared" si="149"/>
        <v>7.6325667327096511E-3</v>
      </c>
      <c r="P686">
        <v>-0.40302352164797484</v>
      </c>
      <c r="Q686">
        <v>-1.2555148057992935</v>
      </c>
      <c r="R686" s="42">
        <v>-1.7957422013991551E-3</v>
      </c>
      <c r="S686" s="42">
        <v>-1.3105120864065475E-4</v>
      </c>
      <c r="T686" s="43">
        <f t="shared" si="152"/>
        <v>-0.4030073554290024</v>
      </c>
      <c r="U686" s="43">
        <f t="shared" si="152"/>
        <v>-1.2555158060563889</v>
      </c>
      <c r="V686" s="43">
        <f t="shared" si="153"/>
        <v>0.40829836072000769</v>
      </c>
      <c r="W686" s="43">
        <f t="shared" si="153"/>
        <v>1.2336578825591211</v>
      </c>
      <c r="Y686" s="43"/>
      <c r="Z686" s="43"/>
    </row>
    <row r="687" spans="6:26" x14ac:dyDescent="0.35">
      <c r="H687" s="44">
        <v>1890</v>
      </c>
      <c r="I687" s="44">
        <v>1830</v>
      </c>
      <c r="J687" s="45">
        <v>7172.43</v>
      </c>
      <c r="K687" s="45">
        <v>7177.14</v>
      </c>
      <c r="L687" s="37"/>
      <c r="M687" s="37"/>
      <c r="N687" s="37"/>
      <c r="O687" s="37"/>
      <c r="R687" s="42"/>
      <c r="S687" s="42"/>
      <c r="V687" s="43"/>
      <c r="W687" s="43"/>
      <c r="Y687" s="43"/>
      <c r="Z687" s="43"/>
    </row>
    <row r="688" spans="6:26" x14ac:dyDescent="0.35">
      <c r="H688" s="46"/>
      <c r="J688" s="49"/>
      <c r="K688" s="48"/>
      <c r="L688" s="37"/>
      <c r="M688" s="37"/>
      <c r="N688" s="37"/>
      <c r="O688" s="37"/>
      <c r="P688">
        <f>SLOPE(L690:L698,N690:N698)</f>
        <v>-3.8158349281274577</v>
      </c>
      <c r="Q688">
        <f t="shared" ref="Q688" si="163">SLOPE(M690:M698,O690:O698)</f>
        <v>2.2845204841086537</v>
      </c>
      <c r="R688" s="42">
        <f t="shared" ref="R688:S700" si="164">INTERCEPT(L690:L698,N690:N698)</f>
        <v>8.2049679960103823E-3</v>
      </c>
      <c r="S688" s="42">
        <f t="shared" si="164"/>
        <v>-3.4564559205675994E-3</v>
      </c>
      <c r="V688" s="43"/>
      <c r="W688" s="43"/>
      <c r="Y688" s="43"/>
      <c r="Z688" s="43"/>
    </row>
    <row r="689" spans="6:26" x14ac:dyDescent="0.35">
      <c r="F689" t="s">
        <v>114</v>
      </c>
      <c r="H689" s="44"/>
      <c r="J689" s="49"/>
      <c r="L689" s="37"/>
      <c r="M689" s="37"/>
      <c r="N689" s="37"/>
      <c r="O689" s="37"/>
      <c r="R689" s="42"/>
      <c r="S689" s="42"/>
      <c r="V689" s="43"/>
      <c r="W689" s="43"/>
      <c r="Y689" s="43"/>
      <c r="Z689" s="43"/>
    </row>
    <row r="690" spans="6:26" x14ac:dyDescent="0.35">
      <c r="H690" s="44">
        <v>1815</v>
      </c>
      <c r="I690" s="44">
        <v>1830</v>
      </c>
      <c r="J690" s="45">
        <v>7153.1</v>
      </c>
      <c r="K690" s="45">
        <v>7305.6</v>
      </c>
      <c r="L690" s="37">
        <f t="shared" ref="L690:O750" si="165">(H690-H691)/H691</f>
        <v>5.5401662049861496E-3</v>
      </c>
      <c r="M690" s="37">
        <f t="shared" si="165"/>
        <v>-8.130081300813009E-3</v>
      </c>
      <c r="N690" s="37">
        <f t="shared" si="165"/>
        <v>-3.5508365849003468E-3</v>
      </c>
      <c r="O690" s="37">
        <f t="shared" si="165"/>
        <v>3.7646670880163427E-3</v>
      </c>
      <c r="P690">
        <v>-3.8158349281274577</v>
      </c>
      <c r="Q690">
        <v>2.2845204841086537</v>
      </c>
      <c r="R690" s="42">
        <v>8.2049679960103823E-3</v>
      </c>
      <c r="S690" s="42">
        <v>-3.4564559205675994E-3</v>
      </c>
      <c r="T690" s="43">
        <f t="shared" si="152"/>
        <v>-3.815864062627996</v>
      </c>
      <c r="U690" s="43">
        <f t="shared" si="152"/>
        <v>2.2845074717028084</v>
      </c>
      <c r="V690" s="43">
        <f t="shared" si="153"/>
        <v>3.8214042288329821</v>
      </c>
      <c r="W690" s="43">
        <f t="shared" si="153"/>
        <v>-2.2926375530036216</v>
      </c>
      <c r="Y690" s="43">
        <f t="shared" ref="Y690:Z702" si="166">SUM(V690:V698)</f>
        <v>34.426231641529682</v>
      </c>
      <c r="Z690" s="43">
        <f t="shared" si="166"/>
        <v>-20.550901996504368</v>
      </c>
    </row>
    <row r="691" spans="6:26" x14ac:dyDescent="0.35">
      <c r="H691" s="44">
        <v>1805</v>
      </c>
      <c r="I691" s="44">
        <v>1845</v>
      </c>
      <c r="J691" s="45">
        <v>7178.59</v>
      </c>
      <c r="K691" s="45">
        <v>7278.2</v>
      </c>
      <c r="L691" s="37">
        <f t="shared" si="165"/>
        <v>-1.9021739130434784E-2</v>
      </c>
      <c r="M691" s="37">
        <f t="shared" si="165"/>
        <v>2.717391304347826E-3</v>
      </c>
      <c r="N691" s="37">
        <f t="shared" si="165"/>
        <v>2.6649868496586957E-3</v>
      </c>
      <c r="O691" s="37">
        <f t="shared" si="165"/>
        <v>-5.4250536356058188E-3</v>
      </c>
      <c r="P691">
        <v>-3.8158349281274577</v>
      </c>
      <c r="Q691">
        <v>2.2845204841086537</v>
      </c>
      <c r="R691" s="42">
        <v>8.2049679960103823E-3</v>
      </c>
      <c r="S691" s="42">
        <v>-3.4564559205675994E-3</v>
      </c>
      <c r="T691" s="43">
        <f t="shared" si="152"/>
        <v>-3.8158130619956463</v>
      </c>
      <c r="U691" s="43">
        <f t="shared" si="152"/>
        <v>2.2845392355674119</v>
      </c>
      <c r="V691" s="43">
        <f t="shared" si="153"/>
        <v>3.7967913228652117</v>
      </c>
      <c r="W691" s="43">
        <f t="shared" si="153"/>
        <v>-2.2818218442630642</v>
      </c>
      <c r="Y691" s="43"/>
      <c r="Z691" s="43"/>
    </row>
    <row r="692" spans="6:26" x14ac:dyDescent="0.35">
      <c r="H692" s="44">
        <v>1840</v>
      </c>
      <c r="I692" s="44">
        <v>1840</v>
      </c>
      <c r="J692" s="45">
        <v>7159.51</v>
      </c>
      <c r="K692" s="45">
        <v>7317.9</v>
      </c>
      <c r="L692" s="37">
        <f t="shared" si="165"/>
        <v>-1.0752688172043012E-2</v>
      </c>
      <c r="M692" s="37">
        <f t="shared" si="165"/>
        <v>-1.6042780748663103E-2</v>
      </c>
      <c r="N692" s="37">
        <f t="shared" si="165"/>
        <v>3.8460028490987612E-3</v>
      </c>
      <c r="O692" s="37">
        <f t="shared" si="165"/>
        <v>8.7449651662562886E-3</v>
      </c>
      <c r="P692">
        <v>-3.8158349281274577</v>
      </c>
      <c r="Q692">
        <v>2.2845204841086537</v>
      </c>
      <c r="R692" s="42">
        <v>8.2049679960103823E-3</v>
      </c>
      <c r="S692" s="42">
        <v>-3.4564559205675994E-3</v>
      </c>
      <c r="T692" s="43">
        <f t="shared" si="152"/>
        <v>-3.8158033717971684</v>
      </c>
      <c r="U692" s="43">
        <f t="shared" si="152"/>
        <v>2.2844902575220298</v>
      </c>
      <c r="V692" s="43">
        <f t="shared" si="153"/>
        <v>3.8050506836251254</v>
      </c>
      <c r="W692" s="43">
        <f t="shared" si="153"/>
        <v>-2.300533038270693</v>
      </c>
      <c r="Y692" s="43"/>
      <c r="Z692" s="43"/>
    </row>
    <row r="693" spans="6:26" x14ac:dyDescent="0.35">
      <c r="H693" s="44">
        <v>1860</v>
      </c>
      <c r="I693" s="44">
        <v>1870</v>
      </c>
      <c r="J693" s="45">
        <v>7132.08</v>
      </c>
      <c r="K693" s="45">
        <v>7254.46</v>
      </c>
      <c r="L693" s="37">
        <f t="shared" si="165"/>
        <v>-5.5837563451776651E-2</v>
      </c>
      <c r="M693" s="37">
        <f t="shared" si="165"/>
        <v>-2.6666666666666666E-3</v>
      </c>
      <c r="N693" s="37">
        <f t="shared" si="165"/>
        <v>-4.2185872918214321E-4</v>
      </c>
      <c r="O693" s="37">
        <f t="shared" si="165"/>
        <v>1.6237038673423197E-3</v>
      </c>
      <c r="P693">
        <v>-3.8158349281274577</v>
      </c>
      <c r="Q693">
        <v>2.2845204841086537</v>
      </c>
      <c r="R693" s="42">
        <v>8.2049679960103823E-3</v>
      </c>
      <c r="S693" s="42">
        <v>-3.4564559205675994E-3</v>
      </c>
      <c r="T693" s="43">
        <f t="shared" si="152"/>
        <v>-3.8158383894648296</v>
      </c>
      <c r="U693" s="43">
        <f t="shared" si="152"/>
        <v>2.2845148718478083</v>
      </c>
      <c r="V693" s="43">
        <f t="shared" si="153"/>
        <v>3.7600008260130529</v>
      </c>
      <c r="W693" s="43">
        <f t="shared" si="153"/>
        <v>-2.2871815385144751</v>
      </c>
      <c r="Y693" s="43"/>
      <c r="Z693" s="43"/>
    </row>
    <row r="694" spans="6:26" x14ac:dyDescent="0.35">
      <c r="H694" s="44">
        <v>1970</v>
      </c>
      <c r="I694" s="44">
        <v>1875</v>
      </c>
      <c r="J694" s="45">
        <v>7135.09</v>
      </c>
      <c r="K694" s="45">
        <v>7242.7</v>
      </c>
      <c r="L694" s="37">
        <f t="shared" si="165"/>
        <v>1.5463917525773196E-2</v>
      </c>
      <c r="M694" s="37">
        <f t="shared" si="165"/>
        <v>1.9021739130434784E-2</v>
      </c>
      <c r="N694" s="37">
        <f t="shared" si="165"/>
        <v>-5.4639553182265869E-3</v>
      </c>
      <c r="O694" s="37">
        <f t="shared" si="165"/>
        <v>1.4712267320790228E-3</v>
      </c>
      <c r="P694">
        <v>-3.8158349281274577</v>
      </c>
      <c r="Q694">
        <v>2.2845204841086537</v>
      </c>
      <c r="R694" s="42">
        <v>8.2049679960103823E-3</v>
      </c>
      <c r="S694" s="42">
        <v>-3.4564559205675994E-3</v>
      </c>
      <c r="T694" s="43">
        <f t="shared" si="152"/>
        <v>-3.8158797597059753</v>
      </c>
      <c r="U694" s="43">
        <f t="shared" si="152"/>
        <v>2.2845153988783049</v>
      </c>
      <c r="V694" s="43">
        <f t="shared" si="153"/>
        <v>3.8313436772317484</v>
      </c>
      <c r="W694" s="43">
        <f t="shared" si="153"/>
        <v>-2.2654936597478703</v>
      </c>
      <c r="Y694" s="43"/>
      <c r="Z694" s="43"/>
    </row>
    <row r="695" spans="6:26" x14ac:dyDescent="0.35">
      <c r="H695" s="44">
        <v>1940</v>
      </c>
      <c r="I695" s="44">
        <v>1840</v>
      </c>
      <c r="J695" s="45">
        <v>7174.29</v>
      </c>
      <c r="K695" s="45">
        <v>7232.06</v>
      </c>
      <c r="L695" s="37">
        <f t="shared" si="165"/>
        <v>6.3013698630136991E-2</v>
      </c>
      <c r="M695" s="37">
        <f t="shared" si="165"/>
        <v>-8.0862533692722376E-3</v>
      </c>
      <c r="N695" s="37">
        <f t="shared" si="165"/>
        <v>-2.8381963970750832E-3</v>
      </c>
      <c r="O695" s="37">
        <f t="shared" si="165"/>
        <v>6.3032576571362036E-3</v>
      </c>
      <c r="P695">
        <v>-3.8158349281274577</v>
      </c>
      <c r="Q695">
        <v>2.2845204841086537</v>
      </c>
      <c r="R695" s="42">
        <v>8.2049679960103823E-3</v>
      </c>
      <c r="S695" s="42">
        <v>-3.4564559205675994E-3</v>
      </c>
      <c r="T695" s="43">
        <f t="shared" si="152"/>
        <v>-3.815858215438062</v>
      </c>
      <c r="U695" s="43">
        <f t="shared" si="152"/>
        <v>2.2844986971764056</v>
      </c>
      <c r="V695" s="43">
        <f t="shared" si="153"/>
        <v>3.8788719140681991</v>
      </c>
      <c r="W695" s="43">
        <f t="shared" si="153"/>
        <v>-2.2925849505456779</v>
      </c>
      <c r="Y695" s="43"/>
      <c r="Z695" s="43"/>
    </row>
    <row r="696" spans="6:26" x14ac:dyDescent="0.35">
      <c r="H696" s="44">
        <v>1825</v>
      </c>
      <c r="I696" s="44">
        <v>1855</v>
      </c>
      <c r="J696" s="45">
        <v>7194.71</v>
      </c>
      <c r="K696" s="45">
        <v>7186.76</v>
      </c>
      <c r="L696" s="37">
        <f t="shared" si="165"/>
        <v>2.2408963585434174E-2</v>
      </c>
      <c r="M696" s="37">
        <f t="shared" si="165"/>
        <v>-2.368421052631579E-2</v>
      </c>
      <c r="N696" s="37">
        <f t="shared" si="165"/>
        <v>4.3834484337547351E-3</v>
      </c>
      <c r="O696" s="37">
        <f t="shared" si="165"/>
        <v>-6.4135266101213746E-3</v>
      </c>
      <c r="P696">
        <v>-3.8158349281274577</v>
      </c>
      <c r="Q696">
        <v>2.2845204841086537</v>
      </c>
      <c r="R696" s="42">
        <v>8.2049679960103823E-3</v>
      </c>
      <c r="S696" s="42">
        <v>-3.4564559205675994E-3</v>
      </c>
      <c r="T696" s="43">
        <f t="shared" si="152"/>
        <v>-3.8157989620733468</v>
      </c>
      <c r="U696" s="43">
        <f t="shared" si="152"/>
        <v>2.2845426521806771</v>
      </c>
      <c r="V696" s="43">
        <f t="shared" si="153"/>
        <v>3.8382079256587809</v>
      </c>
      <c r="W696" s="43">
        <f t="shared" si="153"/>
        <v>-2.3082268627069928</v>
      </c>
      <c r="Y696" s="43"/>
      <c r="Z696" s="43"/>
    </row>
    <row r="697" spans="6:26" x14ac:dyDescent="0.35">
      <c r="H697" s="44">
        <v>1785</v>
      </c>
      <c r="I697" s="44">
        <v>1900</v>
      </c>
      <c r="J697" s="45">
        <v>7163.31</v>
      </c>
      <c r="K697" s="45">
        <v>7233.15</v>
      </c>
      <c r="L697" s="37">
        <f t="shared" si="165"/>
        <v>-5.5710306406685237E-3</v>
      </c>
      <c r="M697" s="37">
        <f t="shared" si="165"/>
        <v>-3.3078880407124679E-2</v>
      </c>
      <c r="N697" s="37">
        <f t="shared" si="165"/>
        <v>7.8012228715817035E-3</v>
      </c>
      <c r="O697" s="37">
        <f t="shared" si="165"/>
        <v>1.7007931503661039E-4</v>
      </c>
      <c r="P697">
        <v>-3.8158349281274577</v>
      </c>
      <c r="Q697">
        <v>2.2845204841086537</v>
      </c>
      <c r="R697" s="42">
        <v>8.2049679960103823E-3</v>
      </c>
      <c r="S697" s="42">
        <v>-3.4564559205675994E-3</v>
      </c>
      <c r="T697" s="43">
        <f t="shared" si="152"/>
        <v>-3.8157709193434668</v>
      </c>
      <c r="U697" s="43">
        <f t="shared" si="152"/>
        <v>2.2845198962369984</v>
      </c>
      <c r="V697" s="43">
        <f t="shared" si="153"/>
        <v>3.8101998887027984</v>
      </c>
      <c r="W697" s="43">
        <f t="shared" si="153"/>
        <v>-2.3175987766441231</v>
      </c>
      <c r="Y697" s="43"/>
      <c r="Z697" s="43"/>
    </row>
    <row r="698" spans="6:26" x14ac:dyDescent="0.35">
      <c r="H698" s="44">
        <v>1795</v>
      </c>
      <c r="I698" s="44">
        <v>1965</v>
      </c>
      <c r="J698" s="45">
        <v>7107.86</v>
      </c>
      <c r="K698" s="45">
        <v>7231.92</v>
      </c>
      <c r="L698" s="37">
        <f t="shared" si="165"/>
        <v>6.8452380952380959E-2</v>
      </c>
      <c r="M698" s="37">
        <f t="shared" si="165"/>
        <v>7.9670329670329665E-2</v>
      </c>
      <c r="N698" s="37">
        <f t="shared" si="165"/>
        <v>-9.0025277346729923E-3</v>
      </c>
      <c r="O698" s="37">
        <f t="shared" si="165"/>
        <v>7.6325667327096511E-3</v>
      </c>
      <c r="P698">
        <v>-3.8158349281274577</v>
      </c>
      <c r="Q698">
        <v>2.2845204841086537</v>
      </c>
      <c r="R698" s="42">
        <v>8.2049679960103823E-3</v>
      </c>
      <c r="S698" s="42">
        <v>-3.4564559205675994E-3</v>
      </c>
      <c r="T698" s="43">
        <f t="shared" si="152"/>
        <v>-3.8159087935794038</v>
      </c>
      <c r="U698" s="43">
        <f t="shared" si="152"/>
        <v>2.2844941024781815</v>
      </c>
      <c r="V698" s="43">
        <f t="shared" si="153"/>
        <v>3.8843611745317848</v>
      </c>
      <c r="W698" s="43">
        <f t="shared" si="153"/>
        <v>-2.2048237728078517</v>
      </c>
      <c r="Y698" s="43"/>
      <c r="Z698" s="43"/>
    </row>
    <row r="699" spans="6:26" x14ac:dyDescent="0.35">
      <c r="H699" s="44">
        <v>1680</v>
      </c>
      <c r="I699" s="44">
        <v>1820</v>
      </c>
      <c r="J699" s="45">
        <v>7172.43</v>
      </c>
      <c r="K699" s="45">
        <v>7177.14</v>
      </c>
      <c r="L699" s="37"/>
      <c r="M699" s="37"/>
      <c r="N699" s="37"/>
      <c r="O699" s="37"/>
      <c r="R699" s="42"/>
      <c r="S699" s="42"/>
      <c r="V699" s="43"/>
      <c r="W699" s="43"/>
      <c r="Y699" s="43"/>
      <c r="Z699" s="43"/>
    </row>
    <row r="700" spans="6:26" x14ac:dyDescent="0.35">
      <c r="H700" s="44"/>
      <c r="I700" s="44"/>
      <c r="J700" s="47"/>
      <c r="K700" s="48"/>
      <c r="L700" s="37"/>
      <c r="M700" s="37"/>
      <c r="N700" s="37"/>
      <c r="O700" s="37"/>
      <c r="P700">
        <f>SLOPE(L702:L710,N702:N710)</f>
        <v>-1.0374288615998977</v>
      </c>
      <c r="Q700">
        <f t="shared" ref="Q700:Q712" si="167">SLOPE(M702:M710,O702:O710)</f>
        <v>0.29947856369361409</v>
      </c>
      <c r="R700" s="42">
        <f t="shared" si="164"/>
        <v>4.0776126853691672E-3</v>
      </c>
      <c r="S700" s="42">
        <f t="shared" si="164"/>
        <v>-3.817146154825049E-3</v>
      </c>
      <c r="V700" s="43"/>
      <c r="W700" s="43"/>
      <c r="Y700" s="43"/>
      <c r="Z700" s="43"/>
    </row>
    <row r="701" spans="6:26" x14ac:dyDescent="0.35">
      <c r="F701" t="s">
        <v>116</v>
      </c>
      <c r="H701" s="44"/>
      <c r="I701" s="44"/>
      <c r="J701" s="47"/>
      <c r="L701" s="37"/>
      <c r="M701" s="37"/>
      <c r="N701" s="37"/>
      <c r="O701" s="37"/>
      <c r="R701" s="42"/>
      <c r="S701" s="42"/>
      <c r="V701" s="43"/>
      <c r="W701" s="43"/>
      <c r="Y701" s="43"/>
      <c r="Z701" s="43"/>
    </row>
    <row r="702" spans="6:26" x14ac:dyDescent="0.35">
      <c r="H702" s="44">
        <v>4260</v>
      </c>
      <c r="I702" s="44">
        <v>4320</v>
      </c>
      <c r="J702" s="45">
        <v>7153.1</v>
      </c>
      <c r="K702" s="45">
        <v>7305.6</v>
      </c>
      <c r="L702" s="37">
        <f t="shared" si="165"/>
        <v>4.7169811320754715E-3</v>
      </c>
      <c r="M702" s="37">
        <f t="shared" si="165"/>
        <v>-2.0408163265306121E-2</v>
      </c>
      <c r="N702" s="37">
        <f t="shared" si="165"/>
        <v>-3.5508365849003468E-3</v>
      </c>
      <c r="O702" s="37">
        <f t="shared" si="165"/>
        <v>3.7646670880163427E-3</v>
      </c>
      <c r="P702">
        <v>-1.0374288615998977</v>
      </c>
      <c r="Q702">
        <v>0.29947856369361409</v>
      </c>
      <c r="R702" s="42">
        <v>4.0776126853691672E-3</v>
      </c>
      <c r="S702" s="42">
        <v>-3.817146154825049E-3</v>
      </c>
      <c r="T702" s="43">
        <f t="shared" ref="T702:U717" si="168">P702+(R702*N702)</f>
        <v>-1.0374433405362</v>
      </c>
      <c r="U702" s="43">
        <f t="shared" si="168"/>
        <v>0.29946419340911484</v>
      </c>
      <c r="V702" s="43">
        <f t="shared" ref="V702:W764" si="169">L702-T702</f>
        <v>1.0421603216682755</v>
      </c>
      <c r="W702" s="43">
        <f t="shared" si="169"/>
        <v>-0.31987235667442099</v>
      </c>
      <c r="Y702" s="43">
        <f t="shared" si="166"/>
        <v>9.3762471401631533</v>
      </c>
      <c r="Z702" s="43">
        <f t="shared" si="166"/>
        <v>-2.7242409221903658</v>
      </c>
    </row>
    <row r="703" spans="6:26" x14ac:dyDescent="0.35">
      <c r="H703" s="44">
        <v>4240</v>
      </c>
      <c r="I703" s="44">
        <v>4410</v>
      </c>
      <c r="J703" s="45">
        <v>7178.59</v>
      </c>
      <c r="K703" s="45">
        <v>7278.2</v>
      </c>
      <c r="L703" s="37">
        <f t="shared" si="165"/>
        <v>-2.352941176470588E-3</v>
      </c>
      <c r="M703" s="37">
        <f t="shared" si="165"/>
        <v>1.1467889908256881E-2</v>
      </c>
      <c r="N703" s="37">
        <f t="shared" si="165"/>
        <v>2.6649868496586957E-3</v>
      </c>
      <c r="O703" s="37">
        <f t="shared" si="165"/>
        <v>-5.4250536356058188E-3</v>
      </c>
      <c r="P703">
        <v>-1.0374288615998977</v>
      </c>
      <c r="Q703">
        <v>0.29947856369361409</v>
      </c>
      <c r="R703" s="42">
        <v>4.0776126853691672E-3</v>
      </c>
      <c r="S703" s="42">
        <v>-3.817146154825049E-3</v>
      </c>
      <c r="T703" s="43">
        <f t="shared" si="168"/>
        <v>-1.0374179948157132</v>
      </c>
      <c r="U703" s="43">
        <f t="shared" si="168"/>
        <v>0.29949927191623898</v>
      </c>
      <c r="V703" s="43">
        <f t="shared" si="169"/>
        <v>1.0350650536392425</v>
      </c>
      <c r="W703" s="43">
        <f t="shared" si="169"/>
        <v>-0.28803138200798212</v>
      </c>
      <c r="Y703" s="43"/>
      <c r="Z703" s="43"/>
    </row>
    <row r="704" spans="6:26" x14ac:dyDescent="0.35">
      <c r="H704" s="44">
        <v>4250</v>
      </c>
      <c r="I704" s="44">
        <v>4360</v>
      </c>
      <c r="J704" s="45">
        <v>7159.51</v>
      </c>
      <c r="K704" s="45">
        <v>7317.9</v>
      </c>
      <c r="L704" s="37">
        <f t="shared" si="165"/>
        <v>-2.0737327188940093E-2</v>
      </c>
      <c r="M704" s="37">
        <f t="shared" si="165"/>
        <v>-2.2883295194508009E-3</v>
      </c>
      <c r="N704" s="37">
        <f t="shared" si="165"/>
        <v>3.8460028490987612E-3</v>
      </c>
      <c r="O704" s="37">
        <f t="shared" si="165"/>
        <v>8.7449651662562886E-3</v>
      </c>
      <c r="P704">
        <v>-1.0374288615998977</v>
      </c>
      <c r="Q704">
        <v>0.29947856369361409</v>
      </c>
      <c r="R704" s="42">
        <v>4.0776126853691672E-3</v>
      </c>
      <c r="S704" s="42">
        <v>-3.817146154825049E-3</v>
      </c>
      <c r="T704" s="43">
        <f t="shared" si="168"/>
        <v>-1.0374131790898922</v>
      </c>
      <c r="U704" s="43">
        <f t="shared" si="168"/>
        <v>0.29944518288345562</v>
      </c>
      <c r="V704" s="43">
        <f t="shared" si="169"/>
        <v>1.016675851900952</v>
      </c>
      <c r="W704" s="43">
        <f t="shared" si="169"/>
        <v>-0.30173351240290641</v>
      </c>
      <c r="Y704" s="43"/>
      <c r="Z704" s="43"/>
    </row>
    <row r="705" spans="6:26" x14ac:dyDescent="0.35">
      <c r="H705" s="44">
        <v>4340</v>
      </c>
      <c r="I705" s="44">
        <v>4370</v>
      </c>
      <c r="J705" s="45">
        <v>7132.08</v>
      </c>
      <c r="K705" s="45">
        <v>7254.46</v>
      </c>
      <c r="L705" s="37">
        <f t="shared" si="165"/>
        <v>-4.5871559633027525E-3</v>
      </c>
      <c r="M705" s="37">
        <f t="shared" si="165"/>
        <v>6.9124423963133645E-3</v>
      </c>
      <c r="N705" s="37">
        <f t="shared" si="165"/>
        <v>-4.2185872918214321E-4</v>
      </c>
      <c r="O705" s="37">
        <f t="shared" si="165"/>
        <v>1.6237038673423197E-3</v>
      </c>
      <c r="P705">
        <v>-1.0374288615998977</v>
      </c>
      <c r="Q705">
        <v>0.29947856369361409</v>
      </c>
      <c r="R705" s="42">
        <v>4.0776126853691672E-3</v>
      </c>
      <c r="S705" s="42">
        <v>-3.817146154825049E-3</v>
      </c>
      <c r="T705" s="43">
        <f t="shared" si="168"/>
        <v>-1.0374305817764031</v>
      </c>
      <c r="U705" s="43">
        <f t="shared" si="168"/>
        <v>0.29947236577864028</v>
      </c>
      <c r="V705" s="43">
        <f t="shared" si="169"/>
        <v>1.0328434258131003</v>
      </c>
      <c r="W705" s="43">
        <f t="shared" si="169"/>
        <v>-0.29255992338232689</v>
      </c>
      <c r="Y705" s="43"/>
      <c r="Z705" s="43"/>
    </row>
    <row r="706" spans="6:26" x14ac:dyDescent="0.35">
      <c r="H706" s="44">
        <v>4360</v>
      </c>
      <c r="I706" s="44">
        <v>4340</v>
      </c>
      <c r="J706" s="45">
        <v>7135.09</v>
      </c>
      <c r="K706" s="45">
        <v>7242.7</v>
      </c>
      <c r="L706" s="37">
        <f t="shared" si="165"/>
        <v>0</v>
      </c>
      <c r="M706" s="37">
        <f t="shared" si="165"/>
        <v>6.9605568445475635E-3</v>
      </c>
      <c r="N706" s="37">
        <f t="shared" si="165"/>
        <v>-5.4639553182265869E-3</v>
      </c>
      <c r="O706" s="37">
        <f t="shared" si="165"/>
        <v>1.4712267320790228E-3</v>
      </c>
      <c r="P706">
        <v>-1.0374288615998977</v>
      </c>
      <c r="Q706">
        <v>0.29947856369361409</v>
      </c>
      <c r="R706" s="42">
        <v>4.0776126853691672E-3</v>
      </c>
      <c r="S706" s="42">
        <v>-3.817146154825049E-3</v>
      </c>
      <c r="T706" s="43">
        <f t="shared" si="168"/>
        <v>-1.0374511414934156</v>
      </c>
      <c r="U706" s="43">
        <f t="shared" si="168"/>
        <v>0.29947294780615086</v>
      </c>
      <c r="V706" s="43">
        <f t="shared" si="169"/>
        <v>1.0374511414934156</v>
      </c>
      <c r="W706" s="43">
        <f t="shared" si="169"/>
        <v>-0.29251239096160331</v>
      </c>
      <c r="Y706" s="43"/>
      <c r="Z706" s="43"/>
    </row>
    <row r="707" spans="6:26" x14ac:dyDescent="0.35">
      <c r="H707" s="44">
        <v>4360</v>
      </c>
      <c r="I707" s="44">
        <v>4310</v>
      </c>
      <c r="J707" s="45">
        <v>7174.29</v>
      </c>
      <c r="K707" s="45">
        <v>7232.06</v>
      </c>
      <c r="L707" s="37">
        <f t="shared" si="165"/>
        <v>0</v>
      </c>
      <c r="M707" s="37">
        <f t="shared" si="165"/>
        <v>-4.6189376443418013E-3</v>
      </c>
      <c r="N707" s="37">
        <f t="shared" si="165"/>
        <v>-2.8381963970750832E-3</v>
      </c>
      <c r="O707" s="37">
        <f t="shared" si="165"/>
        <v>6.3032576571362036E-3</v>
      </c>
      <c r="P707">
        <v>-1.0374288615998977</v>
      </c>
      <c r="Q707">
        <v>0.29947856369361409</v>
      </c>
      <c r="R707" s="42">
        <v>4.0776126853691672E-3</v>
      </c>
      <c r="S707" s="42">
        <v>-3.817146154825049E-3</v>
      </c>
      <c r="T707" s="43">
        <f t="shared" si="168"/>
        <v>-1.0374404346655299</v>
      </c>
      <c r="U707" s="43">
        <f t="shared" si="168"/>
        <v>0.29945450323788525</v>
      </c>
      <c r="V707" s="43">
        <f t="shared" si="169"/>
        <v>1.0374404346655299</v>
      </c>
      <c r="W707" s="43">
        <f t="shared" si="169"/>
        <v>-0.30407344088222704</v>
      </c>
      <c r="Y707" s="43"/>
      <c r="Z707" s="43"/>
    </row>
    <row r="708" spans="6:26" x14ac:dyDescent="0.35">
      <c r="H708" s="44">
        <v>4360</v>
      </c>
      <c r="I708" s="44">
        <v>4330</v>
      </c>
      <c r="J708" s="45">
        <v>7194.71</v>
      </c>
      <c r="K708" s="45">
        <v>7186.76</v>
      </c>
      <c r="L708" s="37">
        <f t="shared" si="165"/>
        <v>6.9284064665127024E-3</v>
      </c>
      <c r="M708" s="37">
        <f t="shared" si="165"/>
        <v>-2.2573363431151242E-2</v>
      </c>
      <c r="N708" s="37">
        <f t="shared" si="165"/>
        <v>4.3834484337547351E-3</v>
      </c>
      <c r="O708" s="37">
        <f t="shared" si="165"/>
        <v>-6.4135266101213746E-3</v>
      </c>
      <c r="P708">
        <v>-1.0374288615998977</v>
      </c>
      <c r="Q708">
        <v>0.29947856369361409</v>
      </c>
      <c r="R708" s="42">
        <v>4.0776126853691672E-3</v>
      </c>
      <c r="S708" s="42">
        <v>-3.817146154825049E-3</v>
      </c>
      <c r="T708" s="43">
        <f t="shared" si="168"/>
        <v>-1.0374109875949584</v>
      </c>
      <c r="U708" s="43">
        <f t="shared" si="168"/>
        <v>0.29950304506205278</v>
      </c>
      <c r="V708" s="43">
        <f t="shared" si="169"/>
        <v>1.0443393940614711</v>
      </c>
      <c r="W708" s="43">
        <f t="shared" si="169"/>
        <v>-0.32207640849320401</v>
      </c>
      <c r="Y708" s="43"/>
      <c r="Z708" s="43"/>
    </row>
    <row r="709" spans="6:26" x14ac:dyDescent="0.35">
      <c r="H709" s="44">
        <v>4330</v>
      </c>
      <c r="I709" s="44">
        <v>4430</v>
      </c>
      <c r="J709" s="45">
        <v>7163.31</v>
      </c>
      <c r="K709" s="45">
        <v>7233.15</v>
      </c>
      <c r="L709" s="37">
        <f t="shared" si="165"/>
        <v>1.8823529411764704E-2</v>
      </c>
      <c r="M709" s="37">
        <f t="shared" si="165"/>
        <v>-8.948545861297539E-3</v>
      </c>
      <c r="N709" s="37">
        <f t="shared" si="165"/>
        <v>7.8012228715817035E-3</v>
      </c>
      <c r="O709" s="37">
        <f t="shared" si="165"/>
        <v>1.7007931503661039E-4</v>
      </c>
      <c r="P709">
        <v>-1.0374288615998977</v>
      </c>
      <c r="Q709">
        <v>0.29947856369361409</v>
      </c>
      <c r="R709" s="42">
        <v>4.0776126853691672E-3</v>
      </c>
      <c r="S709" s="42">
        <v>-3.817146154825049E-3</v>
      </c>
      <c r="T709" s="43">
        <f t="shared" si="168"/>
        <v>-1.0373970512345552</v>
      </c>
      <c r="U709" s="43">
        <f t="shared" si="168"/>
        <v>0.29947791447601069</v>
      </c>
      <c r="V709" s="43">
        <f t="shared" si="169"/>
        <v>1.0562205806463199</v>
      </c>
      <c r="W709" s="43">
        <f t="shared" si="169"/>
        <v>-0.30842646033730825</v>
      </c>
      <c r="Y709" s="43"/>
      <c r="Z709" s="43"/>
    </row>
    <row r="710" spans="6:26" x14ac:dyDescent="0.35">
      <c r="H710" s="44">
        <v>4250</v>
      </c>
      <c r="I710" s="44">
        <v>4470</v>
      </c>
      <c r="J710" s="45">
        <v>7107.86</v>
      </c>
      <c r="K710" s="45">
        <v>7231.92</v>
      </c>
      <c r="L710" s="37">
        <f t="shared" si="165"/>
        <v>3.6585365853658534E-2</v>
      </c>
      <c r="M710" s="37">
        <f t="shared" si="165"/>
        <v>4.4943820224719105E-3</v>
      </c>
      <c r="N710" s="37">
        <f t="shared" si="165"/>
        <v>-9.0025277346729923E-3</v>
      </c>
      <c r="O710" s="37">
        <f t="shared" si="165"/>
        <v>7.6325667327096511E-3</v>
      </c>
      <c r="P710">
        <v>-1.0374288615998977</v>
      </c>
      <c r="Q710">
        <v>0.29947856369361409</v>
      </c>
      <c r="R710" s="42">
        <v>4.0776126853691672E-3</v>
      </c>
      <c r="S710" s="42">
        <v>-3.817146154825049E-3</v>
      </c>
      <c r="T710" s="43">
        <f t="shared" si="168"/>
        <v>-1.037465570421189</v>
      </c>
      <c r="U710" s="43">
        <f t="shared" si="168"/>
        <v>0.29944942907085886</v>
      </c>
      <c r="V710" s="43">
        <f t="shared" si="169"/>
        <v>1.0740509362748476</v>
      </c>
      <c r="W710" s="43">
        <f t="shared" si="169"/>
        <v>-0.29495504704838693</v>
      </c>
      <c r="Y710" s="43"/>
      <c r="Z710" s="43"/>
    </row>
    <row r="711" spans="6:26" x14ac:dyDescent="0.35">
      <c r="H711" s="44">
        <v>4100</v>
      </c>
      <c r="I711" s="44">
        <v>4450</v>
      </c>
      <c r="J711" s="45">
        <v>7172.43</v>
      </c>
      <c r="K711" s="45">
        <v>7177.14</v>
      </c>
      <c r="L711" s="37"/>
      <c r="M711" s="37"/>
      <c r="N711" s="37"/>
      <c r="O711" s="37"/>
      <c r="R711" s="42"/>
      <c r="S711" s="42"/>
      <c r="V711" s="43"/>
      <c r="W711" s="43"/>
      <c r="Y711" s="43"/>
      <c r="Z711" s="43"/>
    </row>
    <row r="712" spans="6:26" x14ac:dyDescent="0.35">
      <c r="H712" s="44"/>
      <c r="I712" s="46"/>
      <c r="J712" s="49"/>
      <c r="K712" s="48"/>
      <c r="L712" s="37"/>
      <c r="M712" s="37"/>
      <c r="N712" s="37"/>
      <c r="O712" s="37"/>
      <c r="P712">
        <f>SLOPE(L714:L722,N714:N722)</f>
        <v>2.1843905895648499</v>
      </c>
      <c r="Q712">
        <f t="shared" si="167"/>
        <v>-0.9323935442243122</v>
      </c>
      <c r="R712" s="42">
        <f t="shared" ref="R712:S712" si="170">INTERCEPT(L714:L722,N714:N722)</f>
        <v>1.9970828036005423E-3</v>
      </c>
      <c r="S712" s="42">
        <f t="shared" si="170"/>
        <v>7.5087576148431864E-3</v>
      </c>
      <c r="V712" s="43"/>
      <c r="W712" s="43"/>
      <c r="Y712" s="43"/>
      <c r="Z712" s="43"/>
    </row>
    <row r="713" spans="6:26" x14ac:dyDescent="0.35">
      <c r="F713" t="s">
        <v>118</v>
      </c>
      <c r="H713" s="44"/>
      <c r="J713" s="49"/>
      <c r="L713" s="37"/>
      <c r="M713" s="37"/>
      <c r="N713" s="37"/>
      <c r="O713" s="37"/>
      <c r="R713" s="42"/>
      <c r="S713" s="42"/>
      <c r="V713" s="43"/>
      <c r="W713" s="43"/>
      <c r="Y713" s="43"/>
      <c r="Z713" s="43"/>
    </row>
    <row r="714" spans="6:26" x14ac:dyDescent="0.35">
      <c r="H714" s="44">
        <v>995</v>
      </c>
      <c r="I714" s="44">
        <v>1060</v>
      </c>
      <c r="J714" s="45">
        <v>7153.1</v>
      </c>
      <c r="K714" s="45">
        <v>7305.6</v>
      </c>
      <c r="L714" s="37">
        <f t="shared" si="165"/>
        <v>-5.0000000000000001E-3</v>
      </c>
      <c r="M714" s="37">
        <f t="shared" si="165"/>
        <v>2.9126213592233011E-2</v>
      </c>
      <c r="N714" s="37">
        <f t="shared" si="165"/>
        <v>-3.5508365849003468E-3</v>
      </c>
      <c r="O714" s="37">
        <f t="shared" si="165"/>
        <v>3.7646670880163427E-3</v>
      </c>
      <c r="P714">
        <v>2.1843905895648499</v>
      </c>
      <c r="Q714">
        <v>-0.9323935442243122</v>
      </c>
      <c r="R714" s="42">
        <v>1.9970828036005423E-3</v>
      </c>
      <c r="S714" s="42">
        <v>7.5087576148431864E-3</v>
      </c>
      <c r="T714" s="43">
        <f>P714+(R714*N714)</f>
        <v>2.1843834982501678</v>
      </c>
      <c r="U714" s="43">
        <f>Q714+(S714*O714)</f>
        <v>-0.93236527625164767</v>
      </c>
      <c r="V714" s="43">
        <f t="shared" si="169"/>
        <v>-2.1893834982501676</v>
      </c>
      <c r="W714" s="43">
        <f t="shared" si="169"/>
        <v>0.96149148984388066</v>
      </c>
      <c r="Y714" s="43">
        <f t="shared" ref="Y714:Z726" si="171">SUM(V714:V722)</f>
        <v>-19.647175876197306</v>
      </c>
      <c r="Z714" s="43">
        <f t="shared" si="171"/>
        <v>8.442322889468743</v>
      </c>
    </row>
    <row r="715" spans="6:26" x14ac:dyDescent="0.35">
      <c r="H715" s="44">
        <v>1000</v>
      </c>
      <c r="I715" s="44">
        <v>1030</v>
      </c>
      <c r="J715" s="45">
        <v>7178.59</v>
      </c>
      <c r="K715" s="45">
        <v>7278.2</v>
      </c>
      <c r="L715" s="37">
        <f t="shared" si="165"/>
        <v>-9.9009900990099011E-3</v>
      </c>
      <c r="M715" s="37">
        <f t="shared" si="165"/>
        <v>-4.830917874396135E-3</v>
      </c>
      <c r="N715" s="37">
        <f t="shared" si="165"/>
        <v>2.6649868496586957E-3</v>
      </c>
      <c r="O715" s="37">
        <f t="shared" si="165"/>
        <v>-5.4250536356058188E-3</v>
      </c>
      <c r="P715">
        <v>2.1843905895648499</v>
      </c>
      <c r="Q715">
        <v>-0.9323935442243122</v>
      </c>
      <c r="R715" s="42">
        <v>1.9970828036005423E-3</v>
      </c>
      <c r="S715" s="42">
        <v>7.5087576148431864E-3</v>
      </c>
      <c r="T715" s="43">
        <f t="shared" si="168"/>
        <v>2.1843959117642591</v>
      </c>
      <c r="U715" s="43">
        <f t="shared" si="168"/>
        <v>-0.93243427963710945</v>
      </c>
      <c r="V715" s="43">
        <f t="shared" si="169"/>
        <v>-2.194296901863269</v>
      </c>
      <c r="W715" s="43">
        <f t="shared" si="169"/>
        <v>0.9276033617627133</v>
      </c>
      <c r="Y715" s="43"/>
      <c r="Z715" s="43"/>
    </row>
    <row r="716" spans="6:26" x14ac:dyDescent="0.35">
      <c r="H716" s="44">
        <v>1010</v>
      </c>
      <c r="I716" s="44">
        <v>1035</v>
      </c>
      <c r="J716" s="45">
        <v>7159.51</v>
      </c>
      <c r="K716" s="45">
        <v>7317.9</v>
      </c>
      <c r="L716" s="37">
        <f t="shared" si="165"/>
        <v>2.0202020202020204E-2</v>
      </c>
      <c r="M716" s="37">
        <f t="shared" si="165"/>
        <v>-1.4285714285714285E-2</v>
      </c>
      <c r="N716" s="37">
        <f t="shared" si="165"/>
        <v>3.8460028490987612E-3</v>
      </c>
      <c r="O716" s="37">
        <f t="shared" si="165"/>
        <v>8.7449651662562886E-3</v>
      </c>
      <c r="P716">
        <v>2.1843905895648499</v>
      </c>
      <c r="Q716">
        <v>-0.9323935442243122</v>
      </c>
      <c r="R716" s="42">
        <v>1.9970828036005423E-3</v>
      </c>
      <c r="S716" s="42">
        <v>7.5087576148431864E-3</v>
      </c>
      <c r="T716" s="43">
        <f t="shared" si="168"/>
        <v>2.1843982703510023</v>
      </c>
      <c r="U716" s="43">
        <f t="shared" si="168"/>
        <v>-0.9323278804005285</v>
      </c>
      <c r="V716" s="43">
        <f t="shared" si="169"/>
        <v>-2.164196250148982</v>
      </c>
      <c r="W716" s="43">
        <f t="shared" si="169"/>
        <v>0.91804216611481426</v>
      </c>
      <c r="Y716" s="43"/>
      <c r="Z716" s="43"/>
    </row>
    <row r="717" spans="6:26" x14ac:dyDescent="0.35">
      <c r="H717" s="44">
        <v>990</v>
      </c>
      <c r="I717" s="44">
        <v>1050</v>
      </c>
      <c r="J717" s="45">
        <v>7132.08</v>
      </c>
      <c r="K717" s="45">
        <v>7254.46</v>
      </c>
      <c r="L717" s="37">
        <f t="shared" si="165"/>
        <v>4.2105263157894736E-2</v>
      </c>
      <c r="M717" s="37">
        <f t="shared" si="165"/>
        <v>4.4776119402985072E-2</v>
      </c>
      <c r="N717" s="37">
        <f t="shared" si="165"/>
        <v>-4.2185872918214321E-4</v>
      </c>
      <c r="O717" s="37">
        <f t="shared" si="165"/>
        <v>1.6237038673423197E-3</v>
      </c>
      <c r="P717">
        <v>2.1843905895648499</v>
      </c>
      <c r="Q717">
        <v>-0.9323935442243122</v>
      </c>
      <c r="R717" s="42">
        <v>1.9970828036005423E-3</v>
      </c>
      <c r="S717" s="42">
        <v>7.5087576148431864E-3</v>
      </c>
      <c r="T717" s="43">
        <f t="shared" si="168"/>
        <v>2.1843897470780362</v>
      </c>
      <c r="U717" s="43">
        <f t="shared" si="168"/>
        <v>-0.93238135222553409</v>
      </c>
      <c r="V717" s="43">
        <f t="shared" si="169"/>
        <v>-2.1422844839201414</v>
      </c>
      <c r="W717" s="43">
        <f t="shared" si="169"/>
        <v>0.97715747162851918</v>
      </c>
      <c r="Y717" s="43"/>
      <c r="Z717" s="43"/>
    </row>
    <row r="718" spans="6:26" x14ac:dyDescent="0.35">
      <c r="H718" s="44">
        <v>950</v>
      </c>
      <c r="I718" s="44">
        <v>1005</v>
      </c>
      <c r="J718" s="45">
        <v>7135.09</v>
      </c>
      <c r="K718" s="45">
        <v>7242.7</v>
      </c>
      <c r="L718" s="37">
        <f t="shared" si="165"/>
        <v>-4.0404040404040407E-2</v>
      </c>
      <c r="M718" s="37">
        <f t="shared" si="165"/>
        <v>0</v>
      </c>
      <c r="N718" s="37">
        <f t="shared" si="165"/>
        <v>-5.4639553182265869E-3</v>
      </c>
      <c r="O718" s="37">
        <f t="shared" si="165"/>
        <v>1.4712267320790228E-3</v>
      </c>
      <c r="P718">
        <v>2.1843905895648499</v>
      </c>
      <c r="Q718">
        <v>-0.9323935442243122</v>
      </c>
      <c r="R718" s="42">
        <v>1.9970828036005423E-3</v>
      </c>
      <c r="S718" s="42">
        <v>7.5087576148431864E-3</v>
      </c>
      <c r="T718" s="43">
        <f t="shared" ref="T718:U778" si="172">P718+(R718*N718)</f>
        <v>2.1843796775936442</v>
      </c>
      <c r="U718" s="43">
        <f t="shared" si="172"/>
        <v>-0.93238249713938459</v>
      </c>
      <c r="V718" s="43">
        <f t="shared" si="169"/>
        <v>-2.2247837179976844</v>
      </c>
      <c r="W718" s="43">
        <f t="shared" si="169"/>
        <v>0.93238249713938459</v>
      </c>
      <c r="Y718" s="43"/>
      <c r="Z718" s="43"/>
    </row>
    <row r="719" spans="6:26" x14ac:dyDescent="0.35">
      <c r="H719" s="44">
        <v>990</v>
      </c>
      <c r="I719" s="44">
        <v>1005</v>
      </c>
      <c r="J719" s="45">
        <v>7174.29</v>
      </c>
      <c r="K719" s="45">
        <v>7232.06</v>
      </c>
      <c r="L719" s="37">
        <f t="shared" si="165"/>
        <v>-0.01</v>
      </c>
      <c r="M719" s="37">
        <f t="shared" si="165"/>
        <v>-4.9504950495049506E-3</v>
      </c>
      <c r="N719" s="37">
        <f t="shared" si="165"/>
        <v>-2.8381963970750832E-3</v>
      </c>
      <c r="O719" s="37">
        <f t="shared" si="165"/>
        <v>6.3032576571362036E-3</v>
      </c>
      <c r="P719">
        <v>2.1843905895648499</v>
      </c>
      <c r="Q719">
        <v>-0.9323935442243122</v>
      </c>
      <c r="R719" s="42">
        <v>1.9970828036005423E-3</v>
      </c>
      <c r="S719" s="42">
        <v>7.5087576148431864E-3</v>
      </c>
      <c r="T719" s="43">
        <f t="shared" si="172"/>
        <v>2.184384921451632</v>
      </c>
      <c r="U719" s="43">
        <f t="shared" si="172"/>
        <v>-0.93234621459038081</v>
      </c>
      <c r="V719" s="43">
        <f t="shared" si="169"/>
        <v>-2.1943849214516318</v>
      </c>
      <c r="W719" s="43">
        <f t="shared" si="169"/>
        <v>0.92739571954087585</v>
      </c>
      <c r="Y719" s="43"/>
      <c r="Z719" s="43"/>
    </row>
    <row r="720" spans="6:26" x14ac:dyDescent="0.35">
      <c r="H720" s="44">
        <v>1000</v>
      </c>
      <c r="I720" s="44">
        <v>1010</v>
      </c>
      <c r="J720" s="45">
        <v>7194.71</v>
      </c>
      <c r="K720" s="45">
        <v>7186.76</v>
      </c>
      <c r="L720" s="37">
        <f t="shared" si="165"/>
        <v>0</v>
      </c>
      <c r="M720" s="37">
        <f t="shared" si="165"/>
        <v>3.0612244897959183E-2</v>
      </c>
      <c r="N720" s="37">
        <f t="shared" si="165"/>
        <v>4.3834484337547351E-3</v>
      </c>
      <c r="O720" s="37">
        <f t="shared" si="165"/>
        <v>-6.4135266101213746E-3</v>
      </c>
      <c r="P720">
        <v>2.1843905895648499</v>
      </c>
      <c r="Q720">
        <v>-0.9323935442243122</v>
      </c>
      <c r="R720" s="42">
        <v>1.9970828036005423E-3</v>
      </c>
      <c r="S720" s="42">
        <v>7.5087576148431864E-3</v>
      </c>
      <c r="T720" s="43">
        <f t="shared" si="172"/>
        <v>2.1843993436743374</v>
      </c>
      <c r="U720" s="43">
        <f t="shared" si="172"/>
        <v>-0.93244170184108399</v>
      </c>
      <c r="V720" s="43">
        <f t="shared" si="169"/>
        <v>-2.1843993436743374</v>
      </c>
      <c r="W720" s="43">
        <f t="shared" si="169"/>
        <v>0.96305394673904321</v>
      </c>
      <c r="Y720" s="43"/>
      <c r="Z720" s="43"/>
    </row>
    <row r="721" spans="6:26" x14ac:dyDescent="0.35">
      <c r="H721" s="44">
        <v>1000</v>
      </c>
      <c r="I721" s="44">
        <v>980</v>
      </c>
      <c r="J721" s="45">
        <v>7163.31</v>
      </c>
      <c r="K721" s="45">
        <v>7233.15</v>
      </c>
      <c r="L721" s="37">
        <f t="shared" si="165"/>
        <v>2.0408163265306121E-2</v>
      </c>
      <c r="M721" s="37">
        <f t="shared" si="165"/>
        <v>-3.4482758620689655E-2</v>
      </c>
      <c r="N721" s="37">
        <f t="shared" si="165"/>
        <v>7.8012228715817035E-3</v>
      </c>
      <c r="O721" s="37">
        <f t="shared" si="165"/>
        <v>1.7007931503661039E-4</v>
      </c>
      <c r="P721">
        <v>2.1843905895648499</v>
      </c>
      <c r="Q721">
        <v>-0.9323935442243122</v>
      </c>
      <c r="R721" s="42">
        <v>1.9970828036005423E-3</v>
      </c>
      <c r="S721" s="42">
        <v>7.5087576148431864E-3</v>
      </c>
      <c r="T721" s="43">
        <f t="shared" si="172"/>
        <v>2.184406169252894</v>
      </c>
      <c r="U721" s="43">
        <f t="shared" si="172"/>
        <v>-0.93239226713996026</v>
      </c>
      <c r="V721" s="43">
        <f t="shared" si="169"/>
        <v>-2.1639980059875881</v>
      </c>
      <c r="W721" s="43">
        <f t="shared" si="169"/>
        <v>0.89790950851927065</v>
      </c>
      <c r="Y721" s="43"/>
      <c r="Z721" s="43"/>
    </row>
    <row r="722" spans="6:26" x14ac:dyDescent="0.35">
      <c r="H722" s="44">
        <v>980</v>
      </c>
      <c r="I722" s="44">
        <v>1015</v>
      </c>
      <c r="J722" s="45">
        <v>7107.86</v>
      </c>
      <c r="K722" s="45">
        <v>7231.92</v>
      </c>
      <c r="L722" s="37">
        <f t="shared" si="165"/>
        <v>-5.076142131979695E-3</v>
      </c>
      <c r="M722" s="37">
        <f t="shared" si="165"/>
        <v>4.9504950495049506E-3</v>
      </c>
      <c r="N722" s="37">
        <f t="shared" si="165"/>
        <v>-9.0025277346729923E-3</v>
      </c>
      <c r="O722" s="37">
        <f t="shared" si="165"/>
        <v>7.6325667327096511E-3</v>
      </c>
      <c r="P722">
        <v>2.1843905895648499</v>
      </c>
      <c r="Q722">
        <v>-0.9323935442243122</v>
      </c>
      <c r="R722" s="42">
        <v>1.9970828036005423E-3</v>
      </c>
      <c r="S722" s="42">
        <v>7.5087576148431864E-3</v>
      </c>
      <c r="T722" s="43">
        <f t="shared" si="172"/>
        <v>2.184372610771522</v>
      </c>
      <c r="U722" s="43">
        <f t="shared" si="172"/>
        <v>-0.93233623313073721</v>
      </c>
      <c r="V722" s="43">
        <f t="shared" si="169"/>
        <v>-2.1894487529035018</v>
      </c>
      <c r="W722" s="43">
        <f t="shared" si="169"/>
        <v>0.93728672818024217</v>
      </c>
      <c r="Y722" s="43"/>
      <c r="Z722" s="43"/>
    </row>
    <row r="723" spans="6:26" x14ac:dyDescent="0.35">
      <c r="H723" s="44">
        <v>985</v>
      </c>
      <c r="I723" s="44">
        <v>1010</v>
      </c>
      <c r="J723" s="45">
        <v>7172.43</v>
      </c>
      <c r="K723" s="45">
        <v>7177.14</v>
      </c>
      <c r="L723" s="37"/>
      <c r="M723" s="37"/>
      <c r="N723" s="37"/>
      <c r="O723" s="37"/>
      <c r="R723" s="42"/>
      <c r="S723" s="42"/>
      <c r="V723" s="43"/>
      <c r="W723" s="43"/>
      <c r="Y723" s="43"/>
      <c r="Z723" s="43"/>
    </row>
    <row r="724" spans="6:26" x14ac:dyDescent="0.35">
      <c r="H724" s="44"/>
      <c r="J724" s="49"/>
      <c r="K724" s="48"/>
      <c r="L724" s="37"/>
      <c r="M724" s="37"/>
      <c r="N724" s="37"/>
      <c r="O724" s="37"/>
      <c r="P724">
        <f>SLOPE(L726:L734,N726:N734)</f>
        <v>-0.50456319709064623</v>
      </c>
      <c r="Q724">
        <f t="shared" ref="Q724" si="173">SLOPE(M726:M734,O726:O734)</f>
        <v>-3.5138741011758374</v>
      </c>
      <c r="R724" s="42">
        <f t="shared" ref="R724:S724" si="174">INTERCEPT(L726:L734,N726:N734)</f>
        <v>-2.3403489654868661E-3</v>
      </c>
      <c r="S724" s="42">
        <f t="shared" si="174"/>
        <v>1.6051842075784844E-2</v>
      </c>
      <c r="V724" s="43"/>
      <c r="W724" s="43"/>
      <c r="Y724" s="43"/>
      <c r="Z724" s="43"/>
    </row>
    <row r="725" spans="6:26" x14ac:dyDescent="0.35">
      <c r="F725" t="s">
        <v>120</v>
      </c>
      <c r="H725" s="44"/>
      <c r="J725" s="49"/>
      <c r="L725" s="37"/>
      <c r="M725" s="37"/>
      <c r="N725" s="37"/>
      <c r="O725" s="37"/>
      <c r="R725" s="42"/>
      <c r="S725" s="42"/>
      <c r="V725" s="43"/>
      <c r="W725" s="43"/>
      <c r="Y725" s="43"/>
      <c r="Z725" s="43"/>
    </row>
    <row r="726" spans="6:26" x14ac:dyDescent="0.35">
      <c r="H726" s="44">
        <v>490</v>
      </c>
      <c r="I726" s="44">
        <v>515</v>
      </c>
      <c r="J726" s="45">
        <v>7153.1</v>
      </c>
      <c r="K726" s="45">
        <v>7305.6</v>
      </c>
      <c r="L726" s="37">
        <f t="shared" si="165"/>
        <v>1.6597510373443983E-2</v>
      </c>
      <c r="M726" s="37">
        <f t="shared" si="165"/>
        <v>-1.9047619047619049E-2</v>
      </c>
      <c r="N726" s="37">
        <f t="shared" si="165"/>
        <v>-3.5508365849003468E-3</v>
      </c>
      <c r="O726" s="37">
        <f t="shared" si="165"/>
        <v>3.7646670880163427E-3</v>
      </c>
      <c r="P726">
        <v>-0.50456319709064623</v>
      </c>
      <c r="Q726">
        <v>-3.5138741011758374</v>
      </c>
      <c r="R726" s="42">
        <v>-2.3403489654868661E-3</v>
      </c>
      <c r="S726" s="42">
        <v>1.6051842075784844E-2</v>
      </c>
      <c r="T726" s="43">
        <f t="shared" si="172"/>
        <v>-0.50455488689391814</v>
      </c>
      <c r="U726" s="43">
        <f t="shared" si="172"/>
        <v>-3.5138136713342725</v>
      </c>
      <c r="V726" s="43">
        <f t="shared" si="169"/>
        <v>0.52115239726736218</v>
      </c>
      <c r="W726" s="43">
        <f t="shared" si="169"/>
        <v>3.4947660522866535</v>
      </c>
      <c r="Y726" s="43">
        <f t="shared" si="171"/>
        <v>4.5213022287640072</v>
      </c>
      <c r="Z726" s="43">
        <f t="shared" si="171"/>
        <v>31.706247054114026</v>
      </c>
    </row>
    <row r="727" spans="6:26" x14ac:dyDescent="0.35">
      <c r="H727" s="44">
        <v>482</v>
      </c>
      <c r="I727" s="44">
        <v>525</v>
      </c>
      <c r="J727" s="45">
        <v>7178.59</v>
      </c>
      <c r="K727" s="45">
        <v>7278.2</v>
      </c>
      <c r="L727" s="37">
        <f t="shared" si="165"/>
        <v>-4.1322314049586778E-3</v>
      </c>
      <c r="M727" s="37">
        <f t="shared" si="165"/>
        <v>6.2753036437246959E-2</v>
      </c>
      <c r="N727" s="37">
        <f t="shared" si="165"/>
        <v>2.6649868496586957E-3</v>
      </c>
      <c r="O727" s="37">
        <f t="shared" si="165"/>
        <v>-5.4250536356058188E-3</v>
      </c>
      <c r="P727">
        <v>-0.50456319709064623</v>
      </c>
      <c r="Q727">
        <v>-3.5138741011758374</v>
      </c>
      <c r="R727" s="42">
        <v>-2.3403489654868661E-3</v>
      </c>
      <c r="S727" s="42">
        <v>1.6051842075784844E-2</v>
      </c>
      <c r="T727" s="43">
        <f t="shared" si="172"/>
        <v>-0.50456943408986288</v>
      </c>
      <c r="U727" s="43">
        <f t="shared" si="172"/>
        <v>-3.513961183280049</v>
      </c>
      <c r="V727" s="43">
        <f t="shared" si="169"/>
        <v>0.50043720268490421</v>
      </c>
      <c r="W727" s="43">
        <f t="shared" si="169"/>
        <v>3.5767142197172959</v>
      </c>
      <c r="Y727" s="43"/>
      <c r="Z727" s="43"/>
    </row>
    <row r="728" spans="6:26" x14ac:dyDescent="0.35">
      <c r="H728" s="44">
        <v>484</v>
      </c>
      <c r="I728" s="44">
        <v>494</v>
      </c>
      <c r="J728" s="45">
        <v>7159.51</v>
      </c>
      <c r="K728" s="45">
        <v>7317.9</v>
      </c>
      <c r="L728" s="37">
        <f t="shared" si="165"/>
        <v>-4.11522633744856E-3</v>
      </c>
      <c r="M728" s="37">
        <f t="shared" si="165"/>
        <v>-4.0322580645161289E-3</v>
      </c>
      <c r="N728" s="37">
        <f t="shared" si="165"/>
        <v>3.8460028490987612E-3</v>
      </c>
      <c r="O728" s="37">
        <f t="shared" si="165"/>
        <v>8.7449651662562886E-3</v>
      </c>
      <c r="P728">
        <v>-0.50456319709064623</v>
      </c>
      <c r="Q728">
        <v>-3.5138741011758374</v>
      </c>
      <c r="R728" s="42">
        <v>-2.3403489654868661E-3</v>
      </c>
      <c r="S728" s="42">
        <v>1.6051842075784844E-2</v>
      </c>
      <c r="T728" s="43">
        <f t="shared" si="172"/>
        <v>-0.50457219807943543</v>
      </c>
      <c r="U728" s="43">
        <f t="shared" si="172"/>
        <v>-3.5137337283760304</v>
      </c>
      <c r="V728" s="43">
        <f t="shared" si="169"/>
        <v>0.50045697174198689</v>
      </c>
      <c r="W728" s="43">
        <f t="shared" si="169"/>
        <v>3.5097014703115144</v>
      </c>
      <c r="Y728" s="43"/>
      <c r="Z728" s="43"/>
    </row>
    <row r="729" spans="6:26" x14ac:dyDescent="0.35">
      <c r="H729" s="44">
        <v>486</v>
      </c>
      <c r="I729" s="44">
        <v>496</v>
      </c>
      <c r="J729" s="45">
        <v>7132.08</v>
      </c>
      <c r="K729" s="45">
        <v>7254.46</v>
      </c>
      <c r="L729" s="37">
        <f t="shared" si="165"/>
        <v>4.1322314049586778E-3</v>
      </c>
      <c r="M729" s="37">
        <f t="shared" si="165"/>
        <v>2.0576131687242798E-2</v>
      </c>
      <c r="N729" s="37">
        <f t="shared" si="165"/>
        <v>-4.2185872918214321E-4</v>
      </c>
      <c r="O729" s="37">
        <f t="shared" si="165"/>
        <v>1.6237038673423197E-3</v>
      </c>
      <c r="P729">
        <v>-0.50456319709064623</v>
      </c>
      <c r="Q729">
        <v>-3.5138741011758374</v>
      </c>
      <c r="R729" s="42">
        <v>-2.3403489654868661E-3</v>
      </c>
      <c r="S729" s="42">
        <v>1.6051842075784844E-2</v>
      </c>
      <c r="T729" s="43">
        <f t="shared" si="172"/>
        <v>-0.50456220979400579</v>
      </c>
      <c r="U729" s="43">
        <f t="shared" si="172"/>
        <v>-3.5138480377377812</v>
      </c>
      <c r="V729" s="43">
        <f t="shared" si="169"/>
        <v>0.50869444119896445</v>
      </c>
      <c r="W729" s="43">
        <f t="shared" si="169"/>
        <v>3.5344241694250238</v>
      </c>
      <c r="Y729" s="43"/>
      <c r="Z729" s="43"/>
    </row>
    <row r="730" spans="6:26" x14ac:dyDescent="0.35">
      <c r="H730" s="44">
        <v>484</v>
      </c>
      <c r="I730" s="44">
        <v>486</v>
      </c>
      <c r="J730" s="45">
        <v>7135.09</v>
      </c>
      <c r="K730" s="45">
        <v>7242.7</v>
      </c>
      <c r="L730" s="37">
        <f t="shared" si="165"/>
        <v>-1.6260162601626018E-2</v>
      </c>
      <c r="M730" s="37">
        <f t="shared" si="165"/>
        <v>1.2500000000000001E-2</v>
      </c>
      <c r="N730" s="37">
        <f t="shared" si="165"/>
        <v>-5.4639553182265869E-3</v>
      </c>
      <c r="O730" s="37">
        <f t="shared" si="165"/>
        <v>1.4712267320790228E-3</v>
      </c>
      <c r="P730">
        <v>-0.50456319709064623</v>
      </c>
      <c r="Q730">
        <v>-3.5138741011758374</v>
      </c>
      <c r="R730" s="42">
        <v>-2.3403489654868661E-3</v>
      </c>
      <c r="S730" s="42">
        <v>1.6051842075784844E-2</v>
      </c>
      <c r="T730" s="43">
        <f t="shared" si="172"/>
        <v>-0.50455040952846975</v>
      </c>
      <c r="U730" s="43">
        <f t="shared" si="172"/>
        <v>-3.5138504852766763</v>
      </c>
      <c r="V730" s="43">
        <f t="shared" si="169"/>
        <v>0.48829024692684375</v>
      </c>
      <c r="W730" s="43">
        <f t="shared" si="169"/>
        <v>3.5263504852766765</v>
      </c>
      <c r="Y730" s="43"/>
      <c r="Z730" s="43"/>
    </row>
    <row r="731" spans="6:26" x14ac:dyDescent="0.35">
      <c r="H731" s="44">
        <v>492</v>
      </c>
      <c r="I731" s="44">
        <v>480</v>
      </c>
      <c r="J731" s="45">
        <v>7174.29</v>
      </c>
      <c r="K731" s="45">
        <v>7232.06</v>
      </c>
      <c r="L731" s="37">
        <f t="shared" si="165"/>
        <v>4.0816326530612249E-3</v>
      </c>
      <c r="M731" s="37">
        <f t="shared" si="165"/>
        <v>-8.2644628099173556E-3</v>
      </c>
      <c r="N731" s="37">
        <f t="shared" si="165"/>
        <v>-2.8381963970750832E-3</v>
      </c>
      <c r="O731" s="37">
        <f t="shared" si="165"/>
        <v>6.3032576571362036E-3</v>
      </c>
      <c r="P731">
        <v>-0.50456319709064623</v>
      </c>
      <c r="Q731">
        <v>-3.5138741011758374</v>
      </c>
      <c r="R731" s="42">
        <v>-2.3403489654868661E-3</v>
      </c>
      <c r="S731" s="42">
        <v>1.6051842075784844E-2</v>
      </c>
      <c r="T731" s="43">
        <f t="shared" si="172"/>
        <v>-0.50455655472064453</v>
      </c>
      <c r="U731" s="43">
        <f t="shared" si="172"/>
        <v>-3.5137729222793621</v>
      </c>
      <c r="V731" s="43">
        <f t="shared" si="169"/>
        <v>0.50863818737370581</v>
      </c>
      <c r="W731" s="43">
        <f t="shared" si="169"/>
        <v>3.5055084594694446</v>
      </c>
      <c r="Y731" s="43"/>
      <c r="Z731" s="43"/>
    </row>
    <row r="732" spans="6:26" x14ac:dyDescent="0.35">
      <c r="H732" s="44">
        <v>490</v>
      </c>
      <c r="I732" s="44">
        <v>484</v>
      </c>
      <c r="J732" s="45">
        <v>7194.71</v>
      </c>
      <c r="K732" s="45">
        <v>7186.76</v>
      </c>
      <c r="L732" s="37">
        <f t="shared" si="165"/>
        <v>-1.6064257028112448E-2</v>
      </c>
      <c r="M732" s="37">
        <f t="shared" si="165"/>
        <v>2.9787234042553193E-2</v>
      </c>
      <c r="N732" s="37">
        <f t="shared" si="165"/>
        <v>4.3834484337547351E-3</v>
      </c>
      <c r="O732" s="37">
        <f t="shared" si="165"/>
        <v>-6.4135266101213746E-3</v>
      </c>
      <c r="P732">
        <v>-0.50456319709064623</v>
      </c>
      <c r="Q732">
        <v>-3.5138741011758374</v>
      </c>
      <c r="R732" s="42">
        <v>-2.3403489654868661E-3</v>
      </c>
      <c r="S732" s="42">
        <v>1.6051842075784844E-2</v>
      </c>
      <c r="T732" s="43">
        <f t="shared" si="172"/>
        <v>-0.50457345588965341</v>
      </c>
      <c r="U732" s="43">
        <f t="shared" si="172"/>
        <v>-3.5139770500921319</v>
      </c>
      <c r="V732" s="43">
        <f t="shared" si="169"/>
        <v>0.48850919886154098</v>
      </c>
      <c r="W732" s="43">
        <f t="shared" si="169"/>
        <v>3.543764284134685</v>
      </c>
      <c r="Y732" s="43"/>
      <c r="Z732" s="43"/>
    </row>
    <row r="733" spans="6:26" x14ac:dyDescent="0.35">
      <c r="H733" s="44">
        <v>498</v>
      </c>
      <c r="I733" s="44">
        <v>470</v>
      </c>
      <c r="J733" s="45">
        <v>7163.31</v>
      </c>
      <c r="K733" s="45">
        <v>7233.15</v>
      </c>
      <c r="L733" s="37">
        <f t="shared" si="165"/>
        <v>-4.0000000000000001E-3</v>
      </c>
      <c r="M733" s="37">
        <f t="shared" si="165"/>
        <v>-1.2605042016806723E-2</v>
      </c>
      <c r="N733" s="37">
        <f t="shared" si="165"/>
        <v>7.8012228715817035E-3</v>
      </c>
      <c r="O733" s="37">
        <f t="shared" si="165"/>
        <v>1.7007931503661039E-4</v>
      </c>
      <c r="P733">
        <v>-0.50456319709064623</v>
      </c>
      <c r="Q733">
        <v>-3.5138741011758374</v>
      </c>
      <c r="R733" s="42">
        <v>-2.3403489654868661E-3</v>
      </c>
      <c r="S733" s="42">
        <v>1.6051842075784844E-2</v>
      </c>
      <c r="T733" s="43">
        <f t="shared" si="172"/>
        <v>-0.50458145467452331</v>
      </c>
      <c r="U733" s="43">
        <f t="shared" si="172"/>
        <v>-3.513871371089532</v>
      </c>
      <c r="V733" s="43">
        <f t="shared" si="169"/>
        <v>0.50058145467452331</v>
      </c>
      <c r="W733" s="43">
        <f t="shared" si="169"/>
        <v>3.5012663290727253</v>
      </c>
      <c r="Y733" s="43"/>
      <c r="Z733" s="43"/>
    </row>
    <row r="734" spans="6:26" x14ac:dyDescent="0.35">
      <c r="H734" s="44">
        <v>500</v>
      </c>
      <c r="I734" s="44">
        <v>476</v>
      </c>
      <c r="J734" s="45">
        <v>7107.86</v>
      </c>
      <c r="K734" s="45">
        <v>7231.92</v>
      </c>
      <c r="L734" s="37">
        <f t="shared" si="165"/>
        <v>0</v>
      </c>
      <c r="M734" s="37">
        <f t="shared" si="165"/>
        <v>0</v>
      </c>
      <c r="N734" s="37">
        <f t="shared" si="165"/>
        <v>-9.0025277346729923E-3</v>
      </c>
      <c r="O734" s="37">
        <f t="shared" si="165"/>
        <v>7.6325667327096511E-3</v>
      </c>
      <c r="P734">
        <v>-0.50456319709064623</v>
      </c>
      <c r="Q734">
        <v>-3.5138741011758374</v>
      </c>
      <c r="R734" s="42">
        <v>-2.3403489654868661E-3</v>
      </c>
      <c r="S734" s="42">
        <v>1.6051842075784844E-2</v>
      </c>
      <c r="T734" s="43">
        <f t="shared" si="172"/>
        <v>-0.50454212803417564</v>
      </c>
      <c r="U734" s="43">
        <f t="shared" si="172"/>
        <v>-3.5137515844200111</v>
      </c>
      <c r="V734" s="43">
        <f t="shared" si="169"/>
        <v>0.50454212803417564</v>
      </c>
      <c r="W734" s="43">
        <f t="shared" si="169"/>
        <v>3.5137515844200111</v>
      </c>
      <c r="Y734" s="43"/>
      <c r="Z734" s="43"/>
    </row>
    <row r="735" spans="6:26" x14ac:dyDescent="0.35">
      <c r="G735" s="46"/>
      <c r="H735" s="44">
        <v>500</v>
      </c>
      <c r="I735" s="44">
        <v>476</v>
      </c>
      <c r="J735" s="45">
        <v>7172.43</v>
      </c>
      <c r="K735" s="45">
        <v>7177.14</v>
      </c>
      <c r="L735" s="37"/>
      <c r="M735" s="37"/>
      <c r="N735" s="37"/>
      <c r="O735" s="37"/>
      <c r="R735" s="42"/>
      <c r="S735" s="42"/>
      <c r="V735" s="43"/>
      <c r="W735" s="43"/>
      <c r="Y735" s="43"/>
      <c r="Z735" s="43"/>
    </row>
    <row r="736" spans="6:26" x14ac:dyDescent="0.35">
      <c r="H736" s="44"/>
      <c r="J736" s="49"/>
      <c r="K736" s="48"/>
      <c r="L736" s="37"/>
      <c r="M736" s="37"/>
      <c r="N736" s="37"/>
      <c r="O736" s="37"/>
      <c r="P736">
        <f>SLOPE(L738:L746,N738:N746)</f>
        <v>-1.5857578225559381</v>
      </c>
      <c r="Q736">
        <f t="shared" ref="Q736" si="175">SLOPE(M738:M746,O738:O746)</f>
        <v>-0.38534935647342067</v>
      </c>
      <c r="R736" s="42">
        <f t="shared" ref="R736:S748" si="176">INTERCEPT(L738:L746,N738:N746)</f>
        <v>3.5207682895414898E-3</v>
      </c>
      <c r="S736" s="42">
        <f t="shared" si="176"/>
        <v>2.7792910981223186E-3</v>
      </c>
      <c r="V736" s="43"/>
      <c r="W736" s="43"/>
      <c r="Y736" s="43"/>
      <c r="Z736" s="43"/>
    </row>
    <row r="737" spans="6:26" x14ac:dyDescent="0.35">
      <c r="F737" t="s">
        <v>122</v>
      </c>
      <c r="H737" s="44"/>
      <c r="J737" s="49"/>
      <c r="L737" s="37"/>
      <c r="M737" s="37"/>
      <c r="N737" s="37"/>
      <c r="O737" s="37"/>
      <c r="R737" s="42"/>
      <c r="S737" s="42"/>
      <c r="V737" s="43"/>
      <c r="W737" s="43"/>
      <c r="Y737" s="43"/>
      <c r="Z737" s="43"/>
    </row>
    <row r="738" spans="6:26" x14ac:dyDescent="0.35">
      <c r="H738" s="44">
        <v>600</v>
      </c>
      <c r="I738" s="44">
        <v>595</v>
      </c>
      <c r="J738" s="45">
        <v>7153.1</v>
      </c>
      <c r="K738" s="45">
        <v>7305.6</v>
      </c>
      <c r="L738" s="37">
        <f t="shared" si="165"/>
        <v>3.4482758620689655E-2</v>
      </c>
      <c r="M738" s="37">
        <f t="shared" si="165"/>
        <v>-3.2520325203252036E-2</v>
      </c>
      <c r="N738" s="37">
        <f t="shared" si="165"/>
        <v>-3.5508365849003468E-3</v>
      </c>
      <c r="O738" s="37">
        <f t="shared" si="165"/>
        <v>3.7646670880163427E-3</v>
      </c>
      <c r="P738">
        <v>-1.5857578225559381</v>
      </c>
      <c r="Q738">
        <v>-0.38534935647342067</v>
      </c>
      <c r="R738" s="42">
        <v>3.5207682895414898E-3</v>
      </c>
      <c r="S738" s="42">
        <v>2.7792910981223186E-3</v>
      </c>
      <c r="T738" s="43">
        <f t="shared" si="172"/>
        <v>-1.5857703242287875</v>
      </c>
      <c r="U738" s="43">
        <f t="shared" si="172"/>
        <v>-0.38533889336769556</v>
      </c>
      <c r="V738" s="43">
        <f t="shared" si="169"/>
        <v>1.6202530828494772</v>
      </c>
      <c r="W738" s="43">
        <f t="shared" si="169"/>
        <v>0.35281856816444351</v>
      </c>
      <c r="Y738" s="43">
        <f t="shared" ref="Y738:Z750" si="177">SUM(V738:V746)</f>
        <v>14.307610380015717</v>
      </c>
      <c r="Z738" s="43">
        <f t="shared" si="177"/>
        <v>3.4862212370797279</v>
      </c>
    </row>
    <row r="739" spans="6:26" x14ac:dyDescent="0.35">
      <c r="H739" s="44">
        <v>580</v>
      </c>
      <c r="I739" s="44">
        <v>615</v>
      </c>
      <c r="J739" s="45">
        <v>7178.59</v>
      </c>
      <c r="K739" s="45">
        <v>7278.2</v>
      </c>
      <c r="L739" s="37">
        <f t="shared" si="165"/>
        <v>-1.6949152542372881E-2</v>
      </c>
      <c r="M739" s="37">
        <f t="shared" si="165"/>
        <v>1.6528925619834711E-2</v>
      </c>
      <c r="N739" s="37">
        <f t="shared" si="165"/>
        <v>2.6649868496586957E-3</v>
      </c>
      <c r="O739" s="37">
        <f t="shared" si="165"/>
        <v>-5.4250536356058188E-3</v>
      </c>
      <c r="P739">
        <v>-1.5857578225559381</v>
      </c>
      <c r="Q739">
        <v>-0.38534935647342067</v>
      </c>
      <c r="R739" s="42">
        <v>3.5207682895414898E-3</v>
      </c>
      <c r="S739" s="42">
        <v>2.7792910981223186E-3</v>
      </c>
      <c r="T739" s="43">
        <f t="shared" si="172"/>
        <v>-1.5857484397547459</v>
      </c>
      <c r="U739" s="43">
        <f t="shared" si="172"/>
        <v>-0.38536443427669692</v>
      </c>
      <c r="V739" s="43">
        <f t="shared" si="169"/>
        <v>1.5687992872123731</v>
      </c>
      <c r="W739" s="43">
        <f t="shared" si="169"/>
        <v>0.40189335989653163</v>
      </c>
      <c r="Y739" s="43"/>
      <c r="Z739" s="43"/>
    </row>
    <row r="740" spans="6:26" x14ac:dyDescent="0.35">
      <c r="H740" s="44">
        <v>590</v>
      </c>
      <c r="I740" s="44">
        <v>605</v>
      </c>
      <c r="J740" s="45">
        <v>7159.51</v>
      </c>
      <c r="K740" s="45">
        <v>7317.9</v>
      </c>
      <c r="L740" s="37">
        <f t="shared" si="165"/>
        <v>-1.6666666666666666E-2</v>
      </c>
      <c r="M740" s="37">
        <f t="shared" si="165"/>
        <v>2.5423728813559324E-2</v>
      </c>
      <c r="N740" s="37">
        <f t="shared" si="165"/>
        <v>3.8460028490987612E-3</v>
      </c>
      <c r="O740" s="37">
        <f t="shared" si="165"/>
        <v>8.7449651662562886E-3</v>
      </c>
      <c r="P740">
        <v>-1.5857578225559381</v>
      </c>
      <c r="Q740">
        <v>-0.38534935647342067</v>
      </c>
      <c r="R740" s="42">
        <v>3.5207682895414898E-3</v>
      </c>
      <c r="S740" s="42">
        <v>2.7792910981223186E-3</v>
      </c>
      <c r="T740" s="43">
        <f t="shared" si="172"/>
        <v>-1.5857442816710656</v>
      </c>
      <c r="U740" s="43">
        <f t="shared" si="172"/>
        <v>-0.3853250516695807</v>
      </c>
      <c r="V740" s="43">
        <f t="shared" si="169"/>
        <v>1.569077615004399</v>
      </c>
      <c r="W740" s="43">
        <f t="shared" si="169"/>
        <v>0.41074878048314001</v>
      </c>
      <c r="Y740" s="43"/>
      <c r="Z740" s="43"/>
    </row>
    <row r="741" spans="6:26" x14ac:dyDescent="0.35">
      <c r="H741" s="44">
        <v>600</v>
      </c>
      <c r="I741" s="44">
        <v>590</v>
      </c>
      <c r="J741" s="45">
        <v>7132.08</v>
      </c>
      <c r="K741" s="45">
        <v>7254.46</v>
      </c>
      <c r="L741" s="37">
        <f t="shared" si="165"/>
        <v>-8.2644628099173556E-3</v>
      </c>
      <c r="M741" s="37">
        <f t="shared" si="165"/>
        <v>0</v>
      </c>
      <c r="N741" s="37">
        <f t="shared" si="165"/>
        <v>-4.2185872918214321E-4</v>
      </c>
      <c r="O741" s="37">
        <f t="shared" si="165"/>
        <v>1.6237038673423197E-3</v>
      </c>
      <c r="P741">
        <v>-1.5857578225559381</v>
      </c>
      <c r="Q741">
        <v>-0.38534935647342067</v>
      </c>
      <c r="R741" s="42">
        <v>3.5207682895414898E-3</v>
      </c>
      <c r="S741" s="42">
        <v>2.7792910981223186E-3</v>
      </c>
      <c r="T741" s="43">
        <f t="shared" si="172"/>
        <v>-1.5857593078227745</v>
      </c>
      <c r="U741" s="43">
        <f t="shared" si="172"/>
        <v>-0.38534484372771616</v>
      </c>
      <c r="V741" s="43">
        <f t="shared" si="169"/>
        <v>1.5774948450128572</v>
      </c>
      <c r="W741" s="43">
        <f t="shared" si="169"/>
        <v>0.38534484372771616</v>
      </c>
      <c r="Y741" s="43"/>
      <c r="Z741" s="43"/>
    </row>
    <row r="742" spans="6:26" x14ac:dyDescent="0.35">
      <c r="H742" s="44">
        <v>605</v>
      </c>
      <c r="I742" s="44">
        <v>590</v>
      </c>
      <c r="J742" s="45">
        <v>7135.09</v>
      </c>
      <c r="K742" s="45">
        <v>7242.7</v>
      </c>
      <c r="L742" s="37">
        <f t="shared" si="165"/>
        <v>0</v>
      </c>
      <c r="M742" s="37">
        <f t="shared" si="165"/>
        <v>0</v>
      </c>
      <c r="N742" s="37">
        <f t="shared" si="165"/>
        <v>-5.4639553182265869E-3</v>
      </c>
      <c r="O742" s="37">
        <f t="shared" si="165"/>
        <v>1.4712267320790228E-3</v>
      </c>
      <c r="P742">
        <v>-1.5857578225559381</v>
      </c>
      <c r="Q742">
        <v>-0.38534935647342067</v>
      </c>
      <c r="R742" s="42">
        <v>3.5207682895414898E-3</v>
      </c>
      <c r="S742" s="42">
        <v>2.7792910981223186E-3</v>
      </c>
      <c r="T742" s="43">
        <f t="shared" si="172"/>
        <v>-1.5857770598765579</v>
      </c>
      <c r="U742" s="43">
        <f t="shared" si="172"/>
        <v>-0.38534526750606091</v>
      </c>
      <c r="V742" s="43">
        <f t="shared" si="169"/>
        <v>1.5857770598765579</v>
      </c>
      <c r="W742" s="43">
        <f t="shared" si="169"/>
        <v>0.38534526750606091</v>
      </c>
      <c r="Y742" s="43"/>
      <c r="Z742" s="43"/>
    </row>
    <row r="743" spans="6:26" x14ac:dyDescent="0.35">
      <c r="H743" s="44">
        <v>605</v>
      </c>
      <c r="I743" s="44">
        <v>590</v>
      </c>
      <c r="J743" s="45">
        <v>7174.29</v>
      </c>
      <c r="K743" s="45">
        <v>7232.06</v>
      </c>
      <c r="L743" s="37">
        <f t="shared" si="165"/>
        <v>4.3103448275862072E-2</v>
      </c>
      <c r="M743" s="37">
        <f t="shared" si="165"/>
        <v>0</v>
      </c>
      <c r="N743" s="37">
        <f t="shared" si="165"/>
        <v>-2.8381963970750832E-3</v>
      </c>
      <c r="O743" s="37">
        <f t="shared" si="165"/>
        <v>6.3032576571362036E-3</v>
      </c>
      <c r="P743">
        <v>-1.5857578225559381</v>
      </c>
      <c r="Q743">
        <v>-0.38534935647342067</v>
      </c>
      <c r="R743" s="42">
        <v>3.5207682895414898E-3</v>
      </c>
      <c r="S743" s="42">
        <v>2.7792910981223186E-3</v>
      </c>
      <c r="T743" s="43">
        <f t="shared" si="172"/>
        <v>-1.5857678151878125</v>
      </c>
      <c r="U743" s="43">
        <f t="shared" si="172"/>
        <v>-0.385331837885525</v>
      </c>
      <c r="V743" s="43">
        <f t="shared" si="169"/>
        <v>1.6288712634636746</v>
      </c>
      <c r="W743" s="43">
        <f t="shared" si="169"/>
        <v>0.385331837885525</v>
      </c>
      <c r="Y743" s="43"/>
      <c r="Z743" s="43"/>
    </row>
    <row r="744" spans="6:26" x14ac:dyDescent="0.35">
      <c r="H744" s="44">
        <v>580</v>
      </c>
      <c r="I744" s="44">
        <v>590</v>
      </c>
      <c r="J744" s="45">
        <v>7194.71</v>
      </c>
      <c r="K744" s="45">
        <v>7186.76</v>
      </c>
      <c r="L744" s="37">
        <f t="shared" si="165"/>
        <v>8.6956521739130436E-3</v>
      </c>
      <c r="M744" s="37">
        <f t="shared" si="165"/>
        <v>0</v>
      </c>
      <c r="N744" s="37">
        <f t="shared" si="165"/>
        <v>4.3834484337547351E-3</v>
      </c>
      <c r="O744" s="37">
        <f t="shared" si="165"/>
        <v>-6.4135266101213746E-3</v>
      </c>
      <c r="P744">
        <v>-1.5857578225559381</v>
      </c>
      <c r="Q744">
        <v>-0.38534935647342067</v>
      </c>
      <c r="R744" s="42">
        <v>3.5207682895414898E-3</v>
      </c>
      <c r="S744" s="42">
        <v>2.7792910981223186E-3</v>
      </c>
      <c r="T744" s="43">
        <f t="shared" si="172"/>
        <v>-1.5857423894496938</v>
      </c>
      <c r="U744" s="43">
        <f t="shared" si="172"/>
        <v>-0.38536718153083577</v>
      </c>
      <c r="V744" s="43">
        <f t="shared" si="169"/>
        <v>1.5944380416236068</v>
      </c>
      <c r="W744" s="43">
        <f t="shared" si="169"/>
        <v>0.38536718153083577</v>
      </c>
      <c r="Y744" s="43"/>
      <c r="Z744" s="43"/>
    </row>
    <row r="745" spans="6:26" x14ac:dyDescent="0.35">
      <c r="H745" s="44">
        <v>575</v>
      </c>
      <c r="I745" s="44">
        <v>590</v>
      </c>
      <c r="J745" s="45">
        <v>7163.31</v>
      </c>
      <c r="K745" s="45">
        <v>7233.15</v>
      </c>
      <c r="L745" s="37">
        <f t="shared" si="165"/>
        <v>-8.6206896551724137E-3</v>
      </c>
      <c r="M745" s="37">
        <f t="shared" si="165"/>
        <v>1.7241379310344827E-2</v>
      </c>
      <c r="N745" s="37">
        <f t="shared" si="165"/>
        <v>7.8012228715817035E-3</v>
      </c>
      <c r="O745" s="37">
        <f t="shared" si="165"/>
        <v>1.7007931503661039E-4</v>
      </c>
      <c r="P745">
        <v>-1.5857578225559381</v>
      </c>
      <c r="Q745">
        <v>-0.38534935647342067</v>
      </c>
      <c r="R745" s="42">
        <v>3.5207682895414898E-3</v>
      </c>
      <c r="S745" s="42">
        <v>2.7792910981223186E-3</v>
      </c>
      <c r="T745" s="43">
        <f t="shared" si="172"/>
        <v>-1.5857303562578322</v>
      </c>
      <c r="U745" s="43">
        <f t="shared" si="172"/>
        <v>-0.38534888377349441</v>
      </c>
      <c r="V745" s="43">
        <f t="shared" si="169"/>
        <v>1.5771096666026598</v>
      </c>
      <c r="W745" s="43">
        <f t="shared" si="169"/>
        <v>0.40259026308383922</v>
      </c>
      <c r="Y745" s="43"/>
      <c r="Z745" s="43"/>
    </row>
    <row r="746" spans="6:26" x14ac:dyDescent="0.35">
      <c r="H746" s="44">
        <v>580</v>
      </c>
      <c r="I746" s="44">
        <v>580</v>
      </c>
      <c r="J746" s="45">
        <v>7107.86</v>
      </c>
      <c r="K746" s="45">
        <v>7231.92</v>
      </c>
      <c r="L746" s="37">
        <f t="shared" si="165"/>
        <v>0</v>
      </c>
      <c r="M746" s="37">
        <f t="shared" si="165"/>
        <v>-8.5470085470085479E-3</v>
      </c>
      <c r="N746" s="37">
        <f t="shared" si="165"/>
        <v>-9.0025277346729923E-3</v>
      </c>
      <c r="O746" s="37">
        <f t="shared" si="165"/>
        <v>7.6325667327096511E-3</v>
      </c>
      <c r="P746">
        <v>-1.5857578225559381</v>
      </c>
      <c r="Q746">
        <v>-0.38534935647342067</v>
      </c>
      <c r="R746" s="42">
        <v>3.5207682895414898E-3</v>
      </c>
      <c r="S746" s="42">
        <v>2.7792910981223186E-3</v>
      </c>
      <c r="T746" s="43">
        <f t="shared" si="172"/>
        <v>-1.5857895183701121</v>
      </c>
      <c r="U746" s="43">
        <f t="shared" si="172"/>
        <v>-0.38532814334864463</v>
      </c>
      <c r="V746" s="43">
        <f t="shared" si="169"/>
        <v>1.5857895183701121</v>
      </c>
      <c r="W746" s="43">
        <f t="shared" si="169"/>
        <v>0.37678113480163605</v>
      </c>
      <c r="Y746" s="43"/>
      <c r="Z746" s="43"/>
    </row>
    <row r="747" spans="6:26" x14ac:dyDescent="0.35">
      <c r="H747" s="44">
        <v>580</v>
      </c>
      <c r="I747" s="44">
        <v>585</v>
      </c>
      <c r="J747" s="45">
        <v>7172.43</v>
      </c>
      <c r="K747" s="45">
        <v>7177.14</v>
      </c>
      <c r="L747" s="37"/>
      <c r="M747" s="37"/>
      <c r="N747" s="37"/>
      <c r="O747" s="37"/>
      <c r="R747" s="42"/>
      <c r="S747" s="42"/>
      <c r="V747" s="43"/>
      <c r="W747" s="43"/>
      <c r="Y747" s="43"/>
      <c r="Z747" s="43"/>
    </row>
    <row r="748" spans="6:26" x14ac:dyDescent="0.35">
      <c r="H748" s="44"/>
      <c r="J748" s="49"/>
      <c r="K748" s="48"/>
      <c r="L748" s="37"/>
      <c r="M748" s="37"/>
      <c r="N748" s="37"/>
      <c r="O748" s="37"/>
      <c r="P748">
        <f>SLOPE(L750:L758,N750:N758)</f>
        <v>-0.46131242499753849</v>
      </c>
      <c r="Q748">
        <f t="shared" ref="Q748:Q760" si="178">SLOPE(M750:M758,O750:O758)</f>
        <v>-1.8402226953719707</v>
      </c>
      <c r="R748" s="42">
        <f t="shared" si="176"/>
        <v>-2.9975647868927527E-3</v>
      </c>
      <c r="S748" s="42">
        <f t="shared" si="176"/>
        <v>3.7555418570709752E-3</v>
      </c>
      <c r="V748" s="43"/>
      <c r="W748" s="43"/>
      <c r="Y748" s="43"/>
      <c r="Z748" s="43"/>
    </row>
    <row r="749" spans="6:26" x14ac:dyDescent="0.35">
      <c r="F749" t="s">
        <v>124</v>
      </c>
      <c r="H749" s="44"/>
      <c r="J749" s="49"/>
      <c r="L749" s="37"/>
      <c r="M749" s="37"/>
      <c r="N749" s="37"/>
      <c r="O749" s="37"/>
      <c r="R749" s="42"/>
      <c r="S749" s="42"/>
      <c r="V749" s="43"/>
      <c r="W749" s="43"/>
      <c r="Y749" s="43"/>
      <c r="Z749" s="43"/>
    </row>
    <row r="750" spans="6:26" x14ac:dyDescent="0.35">
      <c r="H750" s="44">
        <v>224</v>
      </c>
      <c r="I750" s="44">
        <v>222</v>
      </c>
      <c r="J750" s="45">
        <v>7153.1</v>
      </c>
      <c r="K750" s="45">
        <v>7305.6</v>
      </c>
      <c r="L750" s="37">
        <f t="shared" si="165"/>
        <v>0</v>
      </c>
      <c r="M750" s="37">
        <f t="shared" si="165"/>
        <v>-8.9285714285714281E-3</v>
      </c>
      <c r="N750" s="37">
        <f t="shared" si="165"/>
        <v>-3.5508365849003468E-3</v>
      </c>
      <c r="O750" s="37">
        <f t="shared" si="165"/>
        <v>3.7646670880163427E-3</v>
      </c>
      <c r="P750">
        <v>-0.46131242499753849</v>
      </c>
      <c r="Q750">
        <v>-1.8402226953719707</v>
      </c>
      <c r="R750" s="42">
        <v>-2.9975647868927527E-3</v>
      </c>
      <c r="S750" s="42">
        <v>3.7555418570709752E-3</v>
      </c>
      <c r="T750" s="43">
        <f t="shared" si="172"/>
        <v>-0.46130178113482756</v>
      </c>
      <c r="U750" s="43">
        <f t="shared" si="172"/>
        <v>-1.8402085570071438</v>
      </c>
      <c r="V750" s="43">
        <f t="shared" si="169"/>
        <v>0.46130178113482756</v>
      </c>
      <c r="W750" s="43">
        <f t="shared" si="169"/>
        <v>1.8312799855785724</v>
      </c>
      <c r="Y750" s="43">
        <f t="shared" si="177"/>
        <v>4.1260169796768134</v>
      </c>
      <c r="Z750" s="43">
        <f t="shared" si="177"/>
        <v>16.562848765642247</v>
      </c>
    </row>
    <row r="751" spans="6:26" x14ac:dyDescent="0.35">
      <c r="H751" s="44">
        <v>224</v>
      </c>
      <c r="I751" s="44">
        <v>224</v>
      </c>
      <c r="J751" s="45">
        <v>7178.59</v>
      </c>
      <c r="K751" s="45">
        <v>7278.2</v>
      </c>
      <c r="L751" s="37">
        <f t="shared" ref="L751:O814" si="179">(H751-H752)/H752</f>
        <v>-8.8495575221238937E-3</v>
      </c>
      <c r="M751" s="37">
        <f t="shared" si="179"/>
        <v>1.8181818181818181E-2</v>
      </c>
      <c r="N751" s="37">
        <f t="shared" si="179"/>
        <v>2.6649868496586957E-3</v>
      </c>
      <c r="O751" s="37">
        <f t="shared" si="179"/>
        <v>-5.4250536356058188E-3</v>
      </c>
      <c r="P751">
        <v>-0.46131242499753849</v>
      </c>
      <c r="Q751">
        <v>-1.8402226953719707</v>
      </c>
      <c r="R751" s="42">
        <v>-2.9975647868927527E-3</v>
      </c>
      <c r="S751" s="42">
        <v>3.7555418570709752E-3</v>
      </c>
      <c r="T751" s="43">
        <f t="shared" si="172"/>
        <v>-0.46132041346827657</v>
      </c>
      <c r="U751" s="43">
        <f t="shared" si="172"/>
        <v>-1.8402430693879761</v>
      </c>
      <c r="V751" s="43">
        <f t="shared" si="169"/>
        <v>0.45247085594615266</v>
      </c>
      <c r="W751" s="43">
        <f t="shared" si="169"/>
        <v>1.8584248875697942</v>
      </c>
      <c r="Y751" s="43"/>
      <c r="Z751" s="43"/>
    </row>
    <row r="752" spans="6:26" x14ac:dyDescent="0.35">
      <c r="H752" s="44">
        <v>226</v>
      </c>
      <c r="I752" s="44">
        <v>220</v>
      </c>
      <c r="J752" s="45">
        <v>7159.51</v>
      </c>
      <c r="K752" s="45">
        <v>7317.9</v>
      </c>
      <c r="L752" s="37">
        <f t="shared" si="179"/>
        <v>-8.771929824561403E-3</v>
      </c>
      <c r="M752" s="37">
        <f t="shared" si="179"/>
        <v>-9.0090090090090089E-3</v>
      </c>
      <c r="N752" s="37">
        <f t="shared" si="179"/>
        <v>3.8460028490987612E-3</v>
      </c>
      <c r="O752" s="37">
        <f t="shared" si="179"/>
        <v>8.7449651662562886E-3</v>
      </c>
      <c r="P752">
        <v>-0.46131242499753849</v>
      </c>
      <c r="Q752">
        <v>-1.8402226953719707</v>
      </c>
      <c r="R752" s="42">
        <v>-2.9975647868927527E-3</v>
      </c>
      <c r="S752" s="42">
        <v>3.7555418570709752E-3</v>
      </c>
      <c r="T752" s="43">
        <f t="shared" si="172"/>
        <v>-0.46132395364024925</v>
      </c>
      <c r="U752" s="43">
        <f t="shared" si="172"/>
        <v>-1.8401898532892502</v>
      </c>
      <c r="V752" s="43">
        <f t="shared" si="169"/>
        <v>0.45255202381568782</v>
      </c>
      <c r="W752" s="43">
        <f t="shared" si="169"/>
        <v>1.8311808442802413</v>
      </c>
      <c r="Y752" s="43"/>
      <c r="Z752" s="43"/>
    </row>
    <row r="753" spans="6:26" x14ac:dyDescent="0.35">
      <c r="H753" s="44">
        <v>228</v>
      </c>
      <c r="I753" s="44">
        <v>222</v>
      </c>
      <c r="J753" s="45">
        <v>7132.08</v>
      </c>
      <c r="K753" s="45">
        <v>7254.46</v>
      </c>
      <c r="L753" s="37">
        <f t="shared" si="179"/>
        <v>8.8495575221238937E-3</v>
      </c>
      <c r="M753" s="37">
        <f t="shared" si="179"/>
        <v>-8.9285714285714281E-3</v>
      </c>
      <c r="N753" s="37">
        <f t="shared" si="179"/>
        <v>-4.2185872918214321E-4</v>
      </c>
      <c r="O753" s="37">
        <f t="shared" si="179"/>
        <v>1.6237038673423197E-3</v>
      </c>
      <c r="P753">
        <v>-0.46131242499753849</v>
      </c>
      <c r="Q753">
        <v>-1.8402226953719707</v>
      </c>
      <c r="R753" s="42">
        <v>-2.9975647868927527E-3</v>
      </c>
      <c r="S753" s="42">
        <v>3.7555418570709752E-3</v>
      </c>
      <c r="T753" s="43">
        <f t="shared" si="172"/>
        <v>-0.46131116044866688</v>
      </c>
      <c r="U753" s="43">
        <f t="shared" si="172"/>
        <v>-1.8402165974841334</v>
      </c>
      <c r="V753" s="43">
        <f t="shared" si="169"/>
        <v>0.47016071797079079</v>
      </c>
      <c r="W753" s="43">
        <f t="shared" si="169"/>
        <v>1.831288026055562</v>
      </c>
      <c r="Y753" s="43"/>
      <c r="Z753" s="43"/>
    </row>
    <row r="754" spans="6:26" x14ac:dyDescent="0.35">
      <c r="H754" s="44">
        <v>226</v>
      </c>
      <c r="I754" s="44">
        <v>224</v>
      </c>
      <c r="J754" s="45">
        <v>7135.09</v>
      </c>
      <c r="K754" s="45">
        <v>7242.7</v>
      </c>
      <c r="L754" s="37">
        <f t="shared" si="179"/>
        <v>-8.771929824561403E-3</v>
      </c>
      <c r="M754" s="37">
        <f t="shared" si="179"/>
        <v>0</v>
      </c>
      <c r="N754" s="37">
        <f t="shared" si="179"/>
        <v>-5.4639553182265869E-3</v>
      </c>
      <c r="O754" s="37">
        <f t="shared" si="179"/>
        <v>1.4712267320790228E-3</v>
      </c>
      <c r="P754">
        <v>-0.46131242499753849</v>
      </c>
      <c r="Q754">
        <v>-1.8402226953719707</v>
      </c>
      <c r="R754" s="42">
        <v>-2.9975647868927527E-3</v>
      </c>
      <c r="S754" s="42">
        <v>3.7555418570709752E-3</v>
      </c>
      <c r="T754" s="43">
        <f t="shared" si="172"/>
        <v>-0.4612960464374794</v>
      </c>
      <c r="U754" s="43">
        <f t="shared" si="172"/>
        <v>-1.8402171701183971</v>
      </c>
      <c r="V754" s="43">
        <f t="shared" si="169"/>
        <v>0.45252411661291803</v>
      </c>
      <c r="W754" s="43">
        <f t="shared" si="169"/>
        <v>1.8402171701183971</v>
      </c>
      <c r="Y754" s="43"/>
      <c r="Z754" s="43"/>
    </row>
    <row r="755" spans="6:26" x14ac:dyDescent="0.35">
      <c r="H755" s="44">
        <v>228</v>
      </c>
      <c r="I755" s="44">
        <v>224</v>
      </c>
      <c r="J755" s="45">
        <v>7174.29</v>
      </c>
      <c r="K755" s="45">
        <v>7232.06</v>
      </c>
      <c r="L755" s="37">
        <f t="shared" si="179"/>
        <v>-1.7241379310344827E-2</v>
      </c>
      <c r="M755" s="37">
        <f t="shared" si="179"/>
        <v>9.0090090090090089E-3</v>
      </c>
      <c r="N755" s="37">
        <f t="shared" si="179"/>
        <v>-2.8381963970750832E-3</v>
      </c>
      <c r="O755" s="37">
        <f t="shared" si="179"/>
        <v>6.3032576571362036E-3</v>
      </c>
      <c r="P755">
        <v>-0.46131242499753849</v>
      </c>
      <c r="Q755">
        <v>-1.8402226953719707</v>
      </c>
      <c r="R755" s="42">
        <v>-2.9975647868927527E-3</v>
      </c>
      <c r="S755" s="42">
        <v>3.7555418570709752E-3</v>
      </c>
      <c r="T755" s="43">
        <f t="shared" si="172"/>
        <v>-0.46130391731996034</v>
      </c>
      <c r="U755" s="43">
        <f t="shared" si="172"/>
        <v>-1.8401990232240035</v>
      </c>
      <c r="V755" s="43">
        <f t="shared" si="169"/>
        <v>0.44406253800961554</v>
      </c>
      <c r="W755" s="43">
        <f t="shared" si="169"/>
        <v>1.8492080322330124</v>
      </c>
      <c r="Y755" s="43"/>
      <c r="Z755" s="43"/>
    </row>
    <row r="756" spans="6:26" x14ac:dyDescent="0.35">
      <c r="H756" s="44">
        <v>232</v>
      </c>
      <c r="I756" s="44">
        <v>222</v>
      </c>
      <c r="J756" s="45">
        <v>7194.71</v>
      </c>
      <c r="K756" s="45">
        <v>7186.76</v>
      </c>
      <c r="L756" s="37">
        <f t="shared" si="179"/>
        <v>1.7543859649122806E-2</v>
      </c>
      <c r="M756" s="37">
        <f t="shared" si="179"/>
        <v>2.7777777777777776E-2</v>
      </c>
      <c r="N756" s="37">
        <f t="shared" si="179"/>
        <v>4.3834484337547351E-3</v>
      </c>
      <c r="O756" s="37">
        <f t="shared" si="179"/>
        <v>-6.4135266101213746E-3</v>
      </c>
      <c r="P756">
        <v>-0.46131242499753849</v>
      </c>
      <c r="Q756">
        <v>-1.8402226953719707</v>
      </c>
      <c r="R756" s="42">
        <v>-2.9975647868927527E-3</v>
      </c>
      <c r="S756" s="42">
        <v>3.7555418570709752E-3</v>
      </c>
      <c r="T756" s="43">
        <f t="shared" si="172"/>
        <v>-0.46132556466820868</v>
      </c>
      <c r="U756" s="43">
        <f t="shared" si="172"/>
        <v>-1.8402467816396064</v>
      </c>
      <c r="V756" s="43">
        <f t="shared" si="169"/>
        <v>0.47886942431733148</v>
      </c>
      <c r="W756" s="43">
        <f t="shared" si="169"/>
        <v>1.8680245594173841</v>
      </c>
      <c r="Y756" s="43"/>
      <c r="Z756" s="43"/>
    </row>
    <row r="757" spans="6:26" x14ac:dyDescent="0.35">
      <c r="H757" s="44">
        <v>228</v>
      </c>
      <c r="I757" s="44">
        <v>216</v>
      </c>
      <c r="J757" s="45">
        <v>7163.31</v>
      </c>
      <c r="K757" s="45">
        <v>7233.15</v>
      </c>
      <c r="L757" s="37">
        <f t="shared" si="179"/>
        <v>-1.7241379310344827E-2</v>
      </c>
      <c r="M757" s="37">
        <f t="shared" si="179"/>
        <v>-1.8181818181818181E-2</v>
      </c>
      <c r="N757" s="37">
        <f t="shared" si="179"/>
        <v>7.8012228715817035E-3</v>
      </c>
      <c r="O757" s="37">
        <f t="shared" si="179"/>
        <v>1.7007931503661039E-4</v>
      </c>
      <c r="P757">
        <v>-0.46131242499753849</v>
      </c>
      <c r="Q757">
        <v>-1.8402226953719707</v>
      </c>
      <c r="R757" s="42">
        <v>-2.9975647868927527E-3</v>
      </c>
      <c r="S757" s="42">
        <v>3.7555418570709752E-3</v>
      </c>
      <c r="T757" s="43">
        <f t="shared" si="172"/>
        <v>-0.46133580966851306</v>
      </c>
      <c r="U757" s="43">
        <f t="shared" si="172"/>
        <v>-1.840222056631984</v>
      </c>
      <c r="V757" s="43">
        <f t="shared" si="169"/>
        <v>0.44409443035816826</v>
      </c>
      <c r="W757" s="43">
        <f t="shared" si="169"/>
        <v>1.8220402384501659</v>
      </c>
      <c r="Y757" s="43"/>
      <c r="Z757" s="43"/>
    </row>
    <row r="758" spans="6:26" x14ac:dyDescent="0.35">
      <c r="H758" s="44">
        <v>232</v>
      </c>
      <c r="I758" s="44">
        <v>220</v>
      </c>
      <c r="J758" s="45">
        <v>7107.86</v>
      </c>
      <c r="K758" s="45">
        <v>7231.92</v>
      </c>
      <c r="L758" s="37">
        <f t="shared" si="179"/>
        <v>8.6956521739130436E-3</v>
      </c>
      <c r="M758" s="37">
        <f t="shared" si="179"/>
        <v>-9.0090090090090089E-3</v>
      </c>
      <c r="N758" s="37">
        <f t="shared" si="179"/>
        <v>-9.0025277346729923E-3</v>
      </c>
      <c r="O758" s="37">
        <f t="shared" si="179"/>
        <v>7.6325667327096511E-3</v>
      </c>
      <c r="P758">
        <v>-0.46131242499753849</v>
      </c>
      <c r="Q758">
        <v>-1.8402226953719707</v>
      </c>
      <c r="R758" s="42">
        <v>-2.9975647868927527E-3</v>
      </c>
      <c r="S758" s="42">
        <v>3.7555418570709752E-3</v>
      </c>
      <c r="T758" s="43">
        <f t="shared" si="172"/>
        <v>-0.46128543933740801</v>
      </c>
      <c r="U758" s="43">
        <f t="shared" si="172"/>
        <v>-1.8401940309481291</v>
      </c>
      <c r="V758" s="43">
        <f t="shared" si="169"/>
        <v>0.46998109151132106</v>
      </c>
      <c r="W758" s="43">
        <f t="shared" si="169"/>
        <v>1.8311850219391201</v>
      </c>
      <c r="Y758" s="43"/>
      <c r="Z758" s="43"/>
    </row>
    <row r="759" spans="6:26" x14ac:dyDescent="0.35">
      <c r="H759" s="44">
        <v>230</v>
      </c>
      <c r="I759" s="44">
        <v>222</v>
      </c>
      <c r="J759" s="45">
        <v>7172.43</v>
      </c>
      <c r="K759" s="45">
        <v>7177.14</v>
      </c>
      <c r="L759" s="37"/>
      <c r="M759" s="37"/>
      <c r="N759" s="37"/>
      <c r="O759" s="37"/>
      <c r="R759" s="42"/>
      <c r="S759" s="42"/>
      <c r="V759" s="43"/>
      <c r="W759" s="43"/>
      <c r="Y759" s="43"/>
      <c r="Z759" s="43"/>
    </row>
    <row r="760" spans="6:26" x14ac:dyDescent="0.35">
      <c r="H760" s="44"/>
      <c r="J760" s="49"/>
      <c r="K760" s="48"/>
      <c r="L760" s="37"/>
      <c r="M760" s="37"/>
      <c r="N760" s="37"/>
      <c r="O760" s="37"/>
      <c r="P760">
        <f>SLOPE(L762:L770,N762:N770)</f>
        <v>-0.33881476399268878</v>
      </c>
      <c r="Q760">
        <f t="shared" si="178"/>
        <v>-0.88453126412198946</v>
      </c>
      <c r="R760" s="42">
        <f t="shared" ref="R760:S760" si="180">INTERCEPT(L762:L770,N762:N770)</f>
        <v>-5.2824189533609281E-3</v>
      </c>
      <c r="S760" s="42">
        <f t="shared" si="180"/>
        <v>1.0121512179891929E-3</v>
      </c>
      <c r="V760" s="43"/>
      <c r="W760" s="43"/>
      <c r="Y760" s="43"/>
      <c r="Z760" s="43"/>
    </row>
    <row r="761" spans="6:26" x14ac:dyDescent="0.35">
      <c r="F761" t="s">
        <v>126</v>
      </c>
      <c r="H761" s="44"/>
      <c r="J761" s="49"/>
      <c r="L761" s="37"/>
      <c r="M761" s="37"/>
      <c r="N761" s="37"/>
      <c r="O761" s="37"/>
      <c r="R761" s="42"/>
      <c r="S761" s="42"/>
      <c r="V761" s="43"/>
      <c r="W761" s="43"/>
      <c r="Y761" s="43"/>
      <c r="Z761" s="43"/>
    </row>
    <row r="762" spans="6:26" x14ac:dyDescent="0.35">
      <c r="H762" s="44">
        <v>715</v>
      </c>
      <c r="I762" s="44">
        <v>710</v>
      </c>
      <c r="J762" s="45">
        <v>7153.1</v>
      </c>
      <c r="K762" s="45">
        <v>7305.6</v>
      </c>
      <c r="L762" s="37">
        <f t="shared" si="179"/>
        <v>1.4184397163120567E-2</v>
      </c>
      <c r="M762" s="37">
        <f t="shared" si="179"/>
        <v>0</v>
      </c>
      <c r="N762" s="37">
        <f t="shared" si="179"/>
        <v>-3.5508365849003468E-3</v>
      </c>
      <c r="O762" s="37">
        <f t="shared" si="179"/>
        <v>3.7646670880163427E-3</v>
      </c>
      <c r="P762">
        <v>-0.33881476399268878</v>
      </c>
      <c r="Q762">
        <v>-0.88453126412198946</v>
      </c>
      <c r="R762" s="42">
        <v>-5.2824189533609281E-3</v>
      </c>
      <c r="S762" s="42">
        <v>1.0121512179891929E-3</v>
      </c>
      <c r="T762" s="43">
        <f t="shared" si="172"/>
        <v>-0.33879600698621243</v>
      </c>
      <c r="U762" s="43">
        <f t="shared" si="172"/>
        <v>-0.88452745370961094</v>
      </c>
      <c r="V762" s="43">
        <f t="shared" si="169"/>
        <v>0.35298040414933302</v>
      </c>
      <c r="W762" s="43">
        <f t="shared" si="169"/>
        <v>0.88452745370961094</v>
      </c>
      <c r="Y762" s="43">
        <f t="shared" ref="Y762:Z774" si="181">SUM(V762:V770)</f>
        <v>3.0026521903985315</v>
      </c>
      <c r="Z762" s="43">
        <f t="shared" si="181"/>
        <v>7.9540644068157595</v>
      </c>
    </row>
    <row r="763" spans="6:26" x14ac:dyDescent="0.35">
      <c r="H763" s="44">
        <v>705</v>
      </c>
      <c r="I763" s="44">
        <v>710</v>
      </c>
      <c r="J763" s="45">
        <v>7178.59</v>
      </c>
      <c r="K763" s="45">
        <v>7278.2</v>
      </c>
      <c r="L763" s="37">
        <f t="shared" si="179"/>
        <v>-7.0422535211267607E-3</v>
      </c>
      <c r="M763" s="37">
        <f t="shared" si="179"/>
        <v>0</v>
      </c>
      <c r="N763" s="37">
        <f t="shared" si="179"/>
        <v>2.6649868496586957E-3</v>
      </c>
      <c r="O763" s="37">
        <f t="shared" si="179"/>
        <v>-5.4250536356058188E-3</v>
      </c>
      <c r="P763">
        <v>-0.33881476399268878</v>
      </c>
      <c r="Q763">
        <v>-0.88453126412198946</v>
      </c>
      <c r="R763" s="42">
        <v>-5.2824189533609281E-3</v>
      </c>
      <c r="S763" s="42">
        <v>1.0121512179891929E-3</v>
      </c>
      <c r="T763" s="43">
        <f t="shared" si="172"/>
        <v>-0.33882884156973386</v>
      </c>
      <c r="U763" s="43">
        <f t="shared" si="172"/>
        <v>-0.88453675509663443</v>
      </c>
      <c r="V763" s="43">
        <f t="shared" si="169"/>
        <v>0.33178658804860711</v>
      </c>
      <c r="W763" s="43">
        <f t="shared" si="169"/>
        <v>0.88453675509663443</v>
      </c>
      <c r="Y763" s="43"/>
      <c r="Z763" s="43"/>
    </row>
    <row r="764" spans="6:26" x14ac:dyDescent="0.35">
      <c r="H764" s="44">
        <v>710</v>
      </c>
      <c r="I764" s="44">
        <v>710</v>
      </c>
      <c r="J764" s="45">
        <v>7159.51</v>
      </c>
      <c r="K764" s="45">
        <v>7317.9</v>
      </c>
      <c r="L764" s="37">
        <f t="shared" si="179"/>
        <v>-1.3888888888888888E-2</v>
      </c>
      <c r="M764" s="37">
        <f t="shared" si="179"/>
        <v>-6.993006993006993E-3</v>
      </c>
      <c r="N764" s="37">
        <f t="shared" si="179"/>
        <v>3.8460028490987612E-3</v>
      </c>
      <c r="O764" s="37">
        <f t="shared" si="179"/>
        <v>8.7449651662562886E-3</v>
      </c>
      <c r="P764">
        <v>-0.33881476399268878</v>
      </c>
      <c r="Q764">
        <v>-0.88453126412198946</v>
      </c>
      <c r="R764" s="42">
        <v>-5.2824189533609281E-3</v>
      </c>
      <c r="S764" s="42">
        <v>1.0121512179891929E-3</v>
      </c>
      <c r="T764" s="43">
        <f t="shared" si="172"/>
        <v>-0.33883508019103353</v>
      </c>
      <c r="U764" s="43">
        <f t="shared" si="172"/>
        <v>-0.88452241289484512</v>
      </c>
      <c r="V764" s="43">
        <f t="shared" si="169"/>
        <v>0.32494619130214464</v>
      </c>
      <c r="W764" s="43">
        <f t="shared" si="169"/>
        <v>0.87752940590183814</v>
      </c>
      <c r="Y764" s="43"/>
      <c r="Z764" s="43"/>
    </row>
    <row r="765" spans="6:26" x14ac:dyDescent="0.35">
      <c r="H765" s="44">
        <v>720</v>
      </c>
      <c r="I765" s="44">
        <v>715</v>
      </c>
      <c r="J765" s="45">
        <v>7132.08</v>
      </c>
      <c r="K765" s="45">
        <v>7254.46</v>
      </c>
      <c r="L765" s="37">
        <f t="shared" si="179"/>
        <v>2.1276595744680851E-2</v>
      </c>
      <c r="M765" s="37">
        <f t="shared" si="179"/>
        <v>7.0422535211267607E-3</v>
      </c>
      <c r="N765" s="37">
        <f t="shared" si="179"/>
        <v>-4.2185872918214321E-4</v>
      </c>
      <c r="O765" s="37">
        <f t="shared" si="179"/>
        <v>1.6237038673423197E-3</v>
      </c>
      <c r="P765">
        <v>-0.33881476399268878</v>
      </c>
      <c r="Q765">
        <v>-0.88453126412198946</v>
      </c>
      <c r="R765" s="42">
        <v>-5.2824189533609281E-3</v>
      </c>
      <c r="S765" s="42">
        <v>1.0121512179891929E-3</v>
      </c>
      <c r="T765" s="43">
        <f t="shared" si="172"/>
        <v>-0.33881253555814211</v>
      </c>
      <c r="U765" s="43">
        <f t="shared" si="172"/>
        <v>-0.88452962068814245</v>
      </c>
      <c r="V765" s="43">
        <f t="shared" ref="V765:W828" si="182">L765-T765</f>
        <v>0.36008913130282294</v>
      </c>
      <c r="W765" s="43">
        <f t="shared" si="182"/>
        <v>0.8915718742092692</v>
      </c>
      <c r="Y765" s="43"/>
      <c r="Z765" s="43"/>
    </row>
    <row r="766" spans="6:26" x14ac:dyDescent="0.35">
      <c r="H766" s="44">
        <v>705</v>
      </c>
      <c r="I766" s="44">
        <v>710</v>
      </c>
      <c r="J766" s="45">
        <v>7135.09</v>
      </c>
      <c r="K766" s="45">
        <v>7242.7</v>
      </c>
      <c r="L766" s="37">
        <f t="shared" si="179"/>
        <v>-1.3986013986013986E-2</v>
      </c>
      <c r="M766" s="37">
        <f t="shared" si="179"/>
        <v>7.0921985815602835E-3</v>
      </c>
      <c r="N766" s="37">
        <f t="shared" si="179"/>
        <v>-5.4639553182265869E-3</v>
      </c>
      <c r="O766" s="37">
        <f t="shared" si="179"/>
        <v>1.4712267320790228E-3</v>
      </c>
      <c r="P766">
        <v>-0.33881476399268878</v>
      </c>
      <c r="Q766">
        <v>-0.88453126412198946</v>
      </c>
      <c r="R766" s="42">
        <v>-5.2824189533609281E-3</v>
      </c>
      <c r="S766" s="42">
        <v>1.0121512179891929E-3</v>
      </c>
      <c r="T766" s="43">
        <f t="shared" si="172"/>
        <v>-0.33878590109155549</v>
      </c>
      <c r="U766" s="43">
        <f t="shared" si="172"/>
        <v>-0.88452977501806063</v>
      </c>
      <c r="V766" s="43">
        <f t="shared" si="182"/>
        <v>0.32479988710554147</v>
      </c>
      <c r="W766" s="43">
        <f t="shared" si="182"/>
        <v>0.89162197359962092</v>
      </c>
      <c r="Y766" s="43"/>
      <c r="Z766" s="43"/>
    </row>
    <row r="767" spans="6:26" x14ac:dyDescent="0.35">
      <c r="H767" s="44">
        <v>715</v>
      </c>
      <c r="I767" s="44">
        <v>705</v>
      </c>
      <c r="J767" s="45">
        <v>7174.29</v>
      </c>
      <c r="K767" s="45">
        <v>7232.06</v>
      </c>
      <c r="L767" s="37">
        <f t="shared" si="179"/>
        <v>-2.7210884353741496E-2</v>
      </c>
      <c r="M767" s="37">
        <f t="shared" si="179"/>
        <v>-2.0833333333333332E-2</v>
      </c>
      <c r="N767" s="37">
        <f t="shared" si="179"/>
        <v>-2.8381963970750832E-3</v>
      </c>
      <c r="O767" s="37">
        <f t="shared" si="179"/>
        <v>6.3032576571362036E-3</v>
      </c>
      <c r="P767">
        <v>-0.33881476399268878</v>
      </c>
      <c r="Q767">
        <v>-0.88453126412198946</v>
      </c>
      <c r="R767" s="42">
        <v>-5.2824189533609281E-3</v>
      </c>
      <c r="S767" s="42">
        <v>1.0121512179891929E-3</v>
      </c>
      <c r="T767" s="43">
        <f t="shared" si="172"/>
        <v>-0.33879977145024753</v>
      </c>
      <c r="U767" s="43">
        <f t="shared" si="172"/>
        <v>-0.88452488427207454</v>
      </c>
      <c r="V767" s="43">
        <f t="shared" si="182"/>
        <v>0.31158888709650606</v>
      </c>
      <c r="W767" s="43">
        <f t="shared" si="182"/>
        <v>0.86369155093874117</v>
      </c>
      <c r="Y767" s="43"/>
      <c r="Z767" s="43"/>
    </row>
    <row r="768" spans="6:26" x14ac:dyDescent="0.35">
      <c r="H768" s="44">
        <v>735</v>
      </c>
      <c r="I768" s="44">
        <v>720</v>
      </c>
      <c r="J768" s="45">
        <v>7194.71</v>
      </c>
      <c r="K768" s="45">
        <v>7186.76</v>
      </c>
      <c r="L768" s="37">
        <f t="shared" si="179"/>
        <v>-0.02</v>
      </c>
      <c r="M768" s="37">
        <f t="shared" si="179"/>
        <v>6.993006993006993E-3</v>
      </c>
      <c r="N768" s="37">
        <f t="shared" si="179"/>
        <v>4.3834484337547351E-3</v>
      </c>
      <c r="O768" s="37">
        <f t="shared" si="179"/>
        <v>-6.4135266101213746E-3</v>
      </c>
      <c r="P768">
        <v>-0.33881476399268878</v>
      </c>
      <c r="Q768">
        <v>-0.88453126412198946</v>
      </c>
      <c r="R768" s="42">
        <v>-5.2824189533609281E-3</v>
      </c>
      <c r="S768" s="42">
        <v>1.0121512179891929E-3</v>
      </c>
      <c r="T768" s="43">
        <f t="shared" si="172"/>
        <v>-0.33883791920377632</v>
      </c>
      <c r="U768" s="43">
        <f t="shared" si="172"/>
        <v>-0.88453775558075953</v>
      </c>
      <c r="V768" s="43">
        <f t="shared" si="182"/>
        <v>0.3188379192037763</v>
      </c>
      <c r="W768" s="43">
        <f t="shared" si="182"/>
        <v>0.89153076257376651</v>
      </c>
      <c r="Y768" s="43"/>
      <c r="Z768" s="43"/>
    </row>
    <row r="769" spans="6:26" x14ac:dyDescent="0.35">
      <c r="H769" s="44">
        <v>750</v>
      </c>
      <c r="I769" s="44">
        <v>715</v>
      </c>
      <c r="J769" s="45">
        <v>7163.31</v>
      </c>
      <c r="K769" s="45">
        <v>7233.15</v>
      </c>
      <c r="L769" s="37">
        <f t="shared" si="179"/>
        <v>0</v>
      </c>
      <c r="M769" s="37">
        <f t="shared" si="179"/>
        <v>0</v>
      </c>
      <c r="N769" s="37">
        <f t="shared" si="179"/>
        <v>7.8012228715817035E-3</v>
      </c>
      <c r="O769" s="37">
        <f t="shared" si="179"/>
        <v>1.7007931503661039E-4</v>
      </c>
      <c r="P769">
        <v>-0.33881476399268878</v>
      </c>
      <c r="Q769">
        <v>-0.88453126412198946</v>
      </c>
      <c r="R769" s="42">
        <v>-5.2824189533609281E-3</v>
      </c>
      <c r="S769" s="42">
        <v>1.0121512179891929E-3</v>
      </c>
      <c r="T769" s="43">
        <f t="shared" si="172"/>
        <v>-0.33885597332024503</v>
      </c>
      <c r="U769" s="43">
        <f t="shared" si="172"/>
        <v>-0.88453109197600355</v>
      </c>
      <c r="V769" s="43">
        <f t="shared" si="182"/>
        <v>0.33885597332024503</v>
      </c>
      <c r="W769" s="43">
        <f t="shared" si="182"/>
        <v>0.88453109197600355</v>
      </c>
      <c r="Y769" s="43"/>
      <c r="Z769" s="43"/>
    </row>
    <row r="770" spans="6:26" x14ac:dyDescent="0.35">
      <c r="H770" s="44">
        <v>750</v>
      </c>
      <c r="I770" s="44">
        <v>715</v>
      </c>
      <c r="J770" s="45">
        <v>7107.86</v>
      </c>
      <c r="K770" s="45">
        <v>7231.92</v>
      </c>
      <c r="L770" s="37">
        <f t="shared" si="179"/>
        <v>0</v>
      </c>
      <c r="M770" s="37">
        <f t="shared" si="179"/>
        <v>0</v>
      </c>
      <c r="N770" s="37">
        <f t="shared" si="179"/>
        <v>-9.0025277346729923E-3</v>
      </c>
      <c r="O770" s="37">
        <f t="shared" si="179"/>
        <v>7.6325667327096511E-3</v>
      </c>
      <c r="P770">
        <v>-0.33881476399268878</v>
      </c>
      <c r="Q770">
        <v>-0.88453126412198946</v>
      </c>
      <c r="R770" s="42">
        <v>-5.2824189533609281E-3</v>
      </c>
      <c r="S770" s="42">
        <v>1.0121512179891929E-3</v>
      </c>
      <c r="T770" s="43">
        <f t="shared" si="172"/>
        <v>-0.33876720886955497</v>
      </c>
      <c r="U770" s="43">
        <f t="shared" si="172"/>
        <v>-0.88452353881027457</v>
      </c>
      <c r="V770" s="43">
        <f t="shared" si="182"/>
        <v>0.33876720886955497</v>
      </c>
      <c r="W770" s="43">
        <f t="shared" si="182"/>
        <v>0.88452353881027457</v>
      </c>
      <c r="Y770" s="43"/>
      <c r="Z770" s="43"/>
    </row>
    <row r="771" spans="6:26" x14ac:dyDescent="0.35">
      <c r="H771" s="44">
        <v>750</v>
      </c>
      <c r="I771" s="44">
        <v>715</v>
      </c>
      <c r="J771" s="45">
        <v>7172.43</v>
      </c>
      <c r="K771" s="45">
        <v>7177.14</v>
      </c>
      <c r="L771" s="37"/>
      <c r="M771" s="37"/>
      <c r="N771" s="37"/>
      <c r="O771" s="37"/>
      <c r="R771" s="42"/>
      <c r="S771" s="42"/>
      <c r="V771" s="43"/>
      <c r="W771" s="43"/>
      <c r="Y771" s="43"/>
      <c r="Z771" s="43"/>
    </row>
    <row r="772" spans="6:26" x14ac:dyDescent="0.35">
      <c r="H772" s="44"/>
      <c r="I772" s="44"/>
      <c r="J772" s="49"/>
      <c r="K772" s="48"/>
      <c r="L772" s="37"/>
      <c r="M772" s="37"/>
      <c r="N772" s="37"/>
      <c r="O772" s="37"/>
      <c r="P772">
        <f>SLOPE(L774:L782,N774:N782)</f>
        <v>1.1597893539323347</v>
      </c>
      <c r="Q772">
        <f t="shared" ref="Q772" si="183">SLOPE(M774:M782,O774:O782)</f>
        <v>1.6937610270623906</v>
      </c>
      <c r="R772" s="42">
        <f t="shared" ref="R772:S772" si="184">INTERCEPT(L774:L782,N774:N782)</f>
        <v>3.1175087547481309E-3</v>
      </c>
      <c r="S772" s="42">
        <f t="shared" si="184"/>
        <v>1.0979685164934997E-2</v>
      </c>
      <c r="V772" s="43"/>
      <c r="W772" s="43"/>
      <c r="Y772" s="43"/>
      <c r="Z772" s="43"/>
    </row>
    <row r="773" spans="6:26" x14ac:dyDescent="0.35">
      <c r="F773" t="s">
        <v>128</v>
      </c>
      <c r="H773" s="44"/>
      <c r="I773" s="44"/>
      <c r="J773" s="49"/>
      <c r="K773" s="31"/>
      <c r="L773" s="37"/>
      <c r="M773" s="37"/>
      <c r="N773" s="37"/>
      <c r="O773" s="37"/>
      <c r="R773" s="42"/>
      <c r="S773" s="42"/>
      <c r="V773" s="43"/>
      <c r="W773" s="43"/>
      <c r="Y773" s="43"/>
      <c r="Z773" s="43"/>
    </row>
    <row r="774" spans="6:26" x14ac:dyDescent="0.35">
      <c r="H774" s="44">
        <v>492</v>
      </c>
      <c r="I774" s="44">
        <v>560</v>
      </c>
      <c r="J774" s="45">
        <v>7153.1</v>
      </c>
      <c r="K774" s="45">
        <v>7305.6</v>
      </c>
      <c r="L774" s="37">
        <f t="shared" si="179"/>
        <v>-8.0645161290322578E-3</v>
      </c>
      <c r="M774" s="37">
        <f t="shared" si="179"/>
        <v>4.6728971962616821E-2</v>
      </c>
      <c r="N774" s="37">
        <f t="shared" si="179"/>
        <v>-3.5508365849003468E-3</v>
      </c>
      <c r="O774" s="37">
        <f t="shared" si="179"/>
        <v>3.7646670880163427E-3</v>
      </c>
      <c r="P774">
        <v>1.1597893539323347</v>
      </c>
      <c r="Q774">
        <v>1.6937610270623906</v>
      </c>
      <c r="R774" s="42">
        <v>3.1175087547481309E-3</v>
      </c>
      <c r="S774" s="42">
        <v>1.0979685164934997E-2</v>
      </c>
      <c r="T774" s="43">
        <f t="shared" si="172"/>
        <v>1.1597782841681947</v>
      </c>
      <c r="U774" s="43">
        <f t="shared" si="172"/>
        <v>1.6938023619217679</v>
      </c>
      <c r="V774" s="43">
        <f t="shared" si="182"/>
        <v>-1.167842800297227</v>
      </c>
      <c r="W774" s="43">
        <f t="shared" si="182"/>
        <v>-1.6470733899591512</v>
      </c>
      <c r="Y774" s="43">
        <f t="shared" si="181"/>
        <v>-10.413032802216737</v>
      </c>
      <c r="Z774" s="43">
        <f t="shared" si="181"/>
        <v>-15.114957600245326</v>
      </c>
    </row>
    <row r="775" spans="6:26" x14ac:dyDescent="0.35">
      <c r="H775" s="44">
        <v>496</v>
      </c>
      <c r="I775" s="44">
        <v>535</v>
      </c>
      <c r="J775" s="45">
        <v>7178.59</v>
      </c>
      <c r="K775" s="45">
        <v>7278.2</v>
      </c>
      <c r="L775" s="37">
        <f t="shared" si="179"/>
        <v>0</v>
      </c>
      <c r="M775" s="37">
        <f t="shared" si="179"/>
        <v>9.433962264150943E-3</v>
      </c>
      <c r="N775" s="37">
        <f t="shared" si="179"/>
        <v>2.6649868496586957E-3</v>
      </c>
      <c r="O775" s="37">
        <f t="shared" si="179"/>
        <v>-5.4250536356058188E-3</v>
      </c>
      <c r="P775">
        <v>1.1597893539323347</v>
      </c>
      <c r="Q775">
        <v>1.6937610270623906</v>
      </c>
      <c r="R775" s="42">
        <v>3.1175087547481309E-3</v>
      </c>
      <c r="S775" s="42">
        <v>1.0979685164934997E-2</v>
      </c>
      <c r="T775" s="43">
        <f t="shared" si="172"/>
        <v>1.1597976620521699</v>
      </c>
      <c r="U775" s="43">
        <f t="shared" si="172"/>
        <v>1.6937014616814687</v>
      </c>
      <c r="V775" s="43">
        <f t="shared" si="182"/>
        <v>-1.1597976620521699</v>
      </c>
      <c r="W775" s="43">
        <f t="shared" si="182"/>
        <v>-1.6842674994173177</v>
      </c>
      <c r="Y775" s="43"/>
      <c r="Z775" s="43"/>
    </row>
    <row r="776" spans="6:26" x14ac:dyDescent="0.35">
      <c r="H776" s="44">
        <v>496</v>
      </c>
      <c r="I776" s="44">
        <v>530</v>
      </c>
      <c r="J776" s="45">
        <v>7159.51</v>
      </c>
      <c r="K776" s="45">
        <v>7317.9</v>
      </c>
      <c r="L776" s="37">
        <f t="shared" si="179"/>
        <v>1.6393442622950821E-2</v>
      </c>
      <c r="M776" s="37">
        <f t="shared" si="179"/>
        <v>3.9215686274509803E-2</v>
      </c>
      <c r="N776" s="37">
        <f t="shared" si="179"/>
        <v>3.8460028490987612E-3</v>
      </c>
      <c r="O776" s="37">
        <f t="shared" si="179"/>
        <v>8.7449651662562886E-3</v>
      </c>
      <c r="P776">
        <v>1.1597893539323347</v>
      </c>
      <c r="Q776">
        <v>1.6937610270623906</v>
      </c>
      <c r="R776" s="42">
        <v>3.1175087547481309E-3</v>
      </c>
      <c r="S776" s="42">
        <v>1.0979685164934997E-2</v>
      </c>
      <c r="T776" s="43">
        <f t="shared" si="172"/>
        <v>1.1598013438798875</v>
      </c>
      <c r="U776" s="43">
        <f t="shared" si="172"/>
        <v>1.6938570440266945</v>
      </c>
      <c r="V776" s="43">
        <f t="shared" si="182"/>
        <v>-1.1434079012569367</v>
      </c>
      <c r="W776" s="43">
        <f t="shared" si="182"/>
        <v>-1.6546413577521846</v>
      </c>
      <c r="Y776" s="43"/>
      <c r="Z776" s="43"/>
    </row>
    <row r="777" spans="6:26" x14ac:dyDescent="0.35">
      <c r="H777" s="44">
        <v>488</v>
      </c>
      <c r="I777" s="44">
        <v>510</v>
      </c>
      <c r="J777" s="45">
        <v>7132.08</v>
      </c>
      <c r="K777" s="45">
        <v>7254.46</v>
      </c>
      <c r="L777" s="37">
        <f t="shared" si="179"/>
        <v>8.2644628099173556E-3</v>
      </c>
      <c r="M777" s="37">
        <f t="shared" si="179"/>
        <v>2.8225806451612902E-2</v>
      </c>
      <c r="N777" s="37">
        <f t="shared" si="179"/>
        <v>-4.2185872918214321E-4</v>
      </c>
      <c r="O777" s="37">
        <f t="shared" si="179"/>
        <v>1.6237038673423197E-3</v>
      </c>
      <c r="P777">
        <v>1.1597893539323347</v>
      </c>
      <c r="Q777">
        <v>1.6937610270623906</v>
      </c>
      <c r="R777" s="42">
        <v>3.1175087547481309E-3</v>
      </c>
      <c r="S777" s="42">
        <v>1.0979685164934997E-2</v>
      </c>
      <c r="T777" s="43">
        <f t="shared" si="172"/>
        <v>1.1597880387840533</v>
      </c>
      <c r="U777" s="43">
        <f t="shared" si="172"/>
        <v>1.6937788548196551</v>
      </c>
      <c r="V777" s="43">
        <f t="shared" si="182"/>
        <v>-1.151523575974136</v>
      </c>
      <c r="W777" s="43">
        <f t="shared" si="182"/>
        <v>-1.6655530483680421</v>
      </c>
      <c r="Y777" s="43"/>
      <c r="Z777" s="43"/>
    </row>
    <row r="778" spans="6:26" x14ac:dyDescent="0.35">
      <c r="H778" s="44">
        <v>484</v>
      </c>
      <c r="I778" s="44">
        <v>496</v>
      </c>
      <c r="J778" s="45">
        <v>7135.09</v>
      </c>
      <c r="K778" s="45">
        <v>7242.7</v>
      </c>
      <c r="L778" s="37">
        <f t="shared" si="179"/>
        <v>-8.1967213114754103E-3</v>
      </c>
      <c r="M778" s="37">
        <f t="shared" si="179"/>
        <v>-4.0160642570281121E-3</v>
      </c>
      <c r="N778" s="37">
        <f t="shared" si="179"/>
        <v>-5.4639553182265869E-3</v>
      </c>
      <c r="O778" s="37">
        <f t="shared" si="179"/>
        <v>1.4712267320790228E-3</v>
      </c>
      <c r="P778">
        <v>1.1597893539323347</v>
      </c>
      <c r="Q778">
        <v>1.6937610270623906</v>
      </c>
      <c r="R778" s="42">
        <v>3.1175087547481309E-3</v>
      </c>
      <c r="S778" s="42">
        <v>1.0979685164934997E-2</v>
      </c>
      <c r="T778" s="43">
        <f t="shared" si="172"/>
        <v>1.1597723200037946</v>
      </c>
      <c r="U778" s="43">
        <f t="shared" si="172"/>
        <v>1.6937771806687152</v>
      </c>
      <c r="V778" s="43">
        <f t="shared" si="182"/>
        <v>-1.1679690413152699</v>
      </c>
      <c r="W778" s="43">
        <f t="shared" si="182"/>
        <v>-1.6977932449257434</v>
      </c>
      <c r="Y778" s="43"/>
      <c r="Z778" s="43"/>
    </row>
    <row r="779" spans="6:26" x14ac:dyDescent="0.35">
      <c r="H779" s="44">
        <v>488</v>
      </c>
      <c r="I779" s="44">
        <v>498</v>
      </c>
      <c r="J779" s="45">
        <v>7174.29</v>
      </c>
      <c r="K779" s="45">
        <v>7232.06</v>
      </c>
      <c r="L779" s="37">
        <f t="shared" si="179"/>
        <v>0</v>
      </c>
      <c r="M779" s="37">
        <f t="shared" si="179"/>
        <v>0</v>
      </c>
      <c r="N779" s="37">
        <f t="shared" si="179"/>
        <v>-2.8381963970750832E-3</v>
      </c>
      <c r="O779" s="37">
        <f t="shared" si="179"/>
        <v>6.3032576571362036E-3</v>
      </c>
      <c r="P779">
        <v>1.1597893539323347</v>
      </c>
      <c r="Q779">
        <v>1.6937610270623906</v>
      </c>
      <c r="R779" s="42">
        <v>3.1175087547481309E-3</v>
      </c>
      <c r="S779" s="42">
        <v>1.0979685164934997E-2</v>
      </c>
      <c r="T779" s="43">
        <f t="shared" ref="T779:U842" si="185">P779+(R779*N779)</f>
        <v>1.1597805058302191</v>
      </c>
      <c r="U779" s="43">
        <f t="shared" si="185"/>
        <v>1.6938302348469794</v>
      </c>
      <c r="V779" s="43">
        <f t="shared" si="182"/>
        <v>-1.1597805058302191</v>
      </c>
      <c r="W779" s="43">
        <f t="shared" si="182"/>
        <v>-1.6938302348469794</v>
      </c>
      <c r="Y779" s="43"/>
      <c r="Z779" s="43"/>
    </row>
    <row r="780" spans="6:26" x14ac:dyDescent="0.35">
      <c r="H780" s="44">
        <v>488</v>
      </c>
      <c r="I780" s="44">
        <v>498</v>
      </c>
      <c r="J780" s="45">
        <v>7194.71</v>
      </c>
      <c r="K780" s="45">
        <v>7186.76</v>
      </c>
      <c r="L780" s="37">
        <f t="shared" si="179"/>
        <v>0</v>
      </c>
      <c r="M780" s="37">
        <f t="shared" si="179"/>
        <v>1.6326530612244899E-2</v>
      </c>
      <c r="N780" s="37">
        <f t="shared" si="179"/>
        <v>4.3834484337547351E-3</v>
      </c>
      <c r="O780" s="37">
        <f t="shared" si="179"/>
        <v>-6.4135266101213746E-3</v>
      </c>
      <c r="P780">
        <v>1.1597893539323347</v>
      </c>
      <c r="Q780">
        <v>1.6937610270623906</v>
      </c>
      <c r="R780" s="42">
        <v>3.1175087547481309E-3</v>
      </c>
      <c r="S780" s="42">
        <v>1.0979685164934997E-2</v>
      </c>
      <c r="T780" s="43">
        <f t="shared" si="185"/>
        <v>1.159803019371203</v>
      </c>
      <c r="U780" s="43">
        <f t="shared" si="185"/>
        <v>1.6936906085594146</v>
      </c>
      <c r="V780" s="43">
        <f t="shared" si="182"/>
        <v>-1.159803019371203</v>
      </c>
      <c r="W780" s="43">
        <f t="shared" si="182"/>
        <v>-1.6773640779471697</v>
      </c>
      <c r="Y780" s="43"/>
      <c r="Z780" s="43"/>
    </row>
    <row r="781" spans="6:26" x14ac:dyDescent="0.35">
      <c r="H781" s="44">
        <v>488</v>
      </c>
      <c r="I781" s="44">
        <v>490</v>
      </c>
      <c r="J781" s="45">
        <v>7163.31</v>
      </c>
      <c r="K781" s="45">
        <v>7233.15</v>
      </c>
      <c r="L781" s="37">
        <f t="shared" si="179"/>
        <v>1.6666666666666666E-2</v>
      </c>
      <c r="M781" s="37">
        <f t="shared" si="179"/>
        <v>-3.9215686274509803E-2</v>
      </c>
      <c r="N781" s="37">
        <f t="shared" si="179"/>
        <v>7.8012228715817035E-3</v>
      </c>
      <c r="O781" s="37">
        <f t="shared" si="179"/>
        <v>1.7007931503661039E-4</v>
      </c>
      <c r="P781">
        <v>1.1597893539323347</v>
      </c>
      <c r="Q781">
        <v>1.6937610270623906</v>
      </c>
      <c r="R781" s="42">
        <v>3.1175087547481309E-3</v>
      </c>
      <c r="S781" s="42">
        <v>1.0979685164934997E-2</v>
      </c>
      <c r="T781" s="43">
        <f t="shared" si="185"/>
        <v>1.1598136743129346</v>
      </c>
      <c r="U781" s="43">
        <f t="shared" si="185"/>
        <v>1.6937628944797227</v>
      </c>
      <c r="V781" s="43">
        <f t="shared" si="182"/>
        <v>-1.143147007646268</v>
      </c>
      <c r="W781" s="43">
        <f t="shared" si="182"/>
        <v>-1.7329785807542326</v>
      </c>
      <c r="Y781" s="43"/>
      <c r="Z781" s="43"/>
    </row>
    <row r="782" spans="6:26" x14ac:dyDescent="0.35">
      <c r="H782" s="44">
        <v>480</v>
      </c>
      <c r="I782" s="44">
        <v>510</v>
      </c>
      <c r="J782" s="45">
        <v>7107.86</v>
      </c>
      <c r="K782" s="45">
        <v>7231.92</v>
      </c>
      <c r="L782" s="37">
        <f t="shared" si="179"/>
        <v>0</v>
      </c>
      <c r="M782" s="37">
        <f t="shared" si="179"/>
        <v>3.2388663967611336E-2</v>
      </c>
      <c r="N782" s="37">
        <f t="shared" si="179"/>
        <v>-9.0025277346729923E-3</v>
      </c>
      <c r="O782" s="37">
        <f t="shared" si="179"/>
        <v>7.6325667327096511E-3</v>
      </c>
      <c r="P782">
        <v>1.1597893539323347</v>
      </c>
      <c r="Q782">
        <v>1.6937610270623906</v>
      </c>
      <c r="R782" s="42">
        <v>3.1175087547481309E-3</v>
      </c>
      <c r="S782" s="42">
        <v>1.0979685164934997E-2</v>
      </c>
      <c r="T782" s="43">
        <f t="shared" si="185"/>
        <v>1.1597612884733071</v>
      </c>
      <c r="U782" s="43">
        <f t="shared" si="185"/>
        <v>1.6938448302421161</v>
      </c>
      <c r="V782" s="43">
        <f t="shared" si="182"/>
        <v>-1.1597612884733071</v>
      </c>
      <c r="W782" s="43">
        <f t="shared" si="182"/>
        <v>-1.6614561662745047</v>
      </c>
      <c r="Y782" s="43"/>
      <c r="Z782" s="43"/>
    </row>
    <row r="783" spans="6:26" x14ac:dyDescent="0.35">
      <c r="H783" s="44">
        <v>480</v>
      </c>
      <c r="I783" s="44">
        <v>494</v>
      </c>
      <c r="J783" s="45">
        <v>7172.43</v>
      </c>
      <c r="K783" s="45">
        <v>7177.14</v>
      </c>
      <c r="L783" s="37"/>
      <c r="M783" s="37"/>
      <c r="N783" s="37"/>
      <c r="O783" s="37"/>
      <c r="R783" s="42"/>
      <c r="S783" s="42"/>
      <c r="V783" s="43"/>
      <c r="W783" s="43"/>
      <c r="Y783" s="43"/>
      <c r="Z783" s="43"/>
    </row>
    <row r="784" spans="6:26" x14ac:dyDescent="0.35">
      <c r="H784" s="44"/>
      <c r="I784" s="46"/>
      <c r="J784" s="49"/>
      <c r="K784" s="48"/>
      <c r="L784" s="37"/>
      <c r="M784" s="37"/>
      <c r="N784" s="37"/>
      <c r="O784" s="37"/>
      <c r="P784">
        <f>SLOPE(L786:L794,N786:N794)</f>
        <v>-1.0371089555378077</v>
      </c>
      <c r="Q784">
        <f t="shared" ref="Q784" si="186">SLOPE(M786:M794,O786:O794)</f>
        <v>0.16712403294111783</v>
      </c>
      <c r="R784" s="42">
        <f t="shared" ref="R784:S796" si="187">INTERCEPT(L786:L794,N786:N794)</f>
        <v>-3.2280518973764063E-3</v>
      </c>
      <c r="S784" s="42">
        <f t="shared" si="187"/>
        <v>5.5760484786575798E-3</v>
      </c>
      <c r="V784" s="43"/>
      <c r="W784" s="43"/>
      <c r="Y784" s="43"/>
      <c r="Z784" s="43"/>
    </row>
    <row r="785" spans="6:26" x14ac:dyDescent="0.35">
      <c r="F785" t="s">
        <v>130</v>
      </c>
      <c r="H785" s="44"/>
      <c r="J785" s="49"/>
      <c r="L785" s="37"/>
      <c r="M785" s="37"/>
      <c r="N785" s="37"/>
      <c r="O785" s="37"/>
      <c r="R785" s="42"/>
      <c r="S785" s="42"/>
      <c r="V785" s="43"/>
      <c r="W785" s="43"/>
      <c r="Y785" s="43"/>
      <c r="Z785" s="43"/>
    </row>
    <row r="786" spans="6:26" x14ac:dyDescent="0.35">
      <c r="H786" s="44">
        <v>6425</v>
      </c>
      <c r="I786" s="44">
        <v>6875</v>
      </c>
      <c r="J786" s="45">
        <v>7153.1</v>
      </c>
      <c r="K786" s="45">
        <v>7305.6</v>
      </c>
      <c r="L786" s="37">
        <f t="shared" si="179"/>
        <v>-3.875968992248062E-3</v>
      </c>
      <c r="M786" s="37">
        <f t="shared" si="179"/>
        <v>3.7735849056603772E-2</v>
      </c>
      <c r="N786" s="37">
        <f t="shared" si="179"/>
        <v>-3.5508365849003468E-3</v>
      </c>
      <c r="O786" s="37">
        <f t="shared" si="179"/>
        <v>3.7646670880163427E-3</v>
      </c>
      <c r="P786">
        <v>-1.0371089555378077</v>
      </c>
      <c r="Q786">
        <v>0.16712403294111783</v>
      </c>
      <c r="R786" s="42">
        <v>-3.2280518973764063E-3</v>
      </c>
      <c r="S786" s="42">
        <v>5.5760484786575798E-3</v>
      </c>
      <c r="T786" s="43">
        <f t="shared" si="185"/>
        <v>-1.0370974932530326</v>
      </c>
      <c r="U786" s="43">
        <f t="shared" si="185"/>
        <v>0.16714502490730662</v>
      </c>
      <c r="V786" s="43">
        <f t="shared" si="182"/>
        <v>1.0332215242607845</v>
      </c>
      <c r="W786" s="43">
        <f t="shared" si="182"/>
        <v>-0.12940917585070286</v>
      </c>
      <c r="Y786" s="43">
        <f t="shared" ref="Y786:Z798" si="188">SUM(V786:V794)</f>
        <v>9.3075973173189741</v>
      </c>
      <c r="Z786" s="43">
        <f t="shared" si="188"/>
        <v>-1.4510446929497591</v>
      </c>
    </row>
    <row r="787" spans="6:26" x14ac:dyDescent="0.35">
      <c r="H787" s="44">
        <v>6450</v>
      </c>
      <c r="I787" s="44">
        <v>6625</v>
      </c>
      <c r="J787" s="45">
        <v>7178.59</v>
      </c>
      <c r="K787" s="45">
        <v>7278.2</v>
      </c>
      <c r="L787" s="37">
        <f t="shared" si="179"/>
        <v>-2.2727272727272728E-2</v>
      </c>
      <c r="M787" s="37">
        <f t="shared" si="179"/>
        <v>-3.7593984962406013E-3</v>
      </c>
      <c r="N787" s="37">
        <f t="shared" si="179"/>
        <v>2.6649868496586957E-3</v>
      </c>
      <c r="O787" s="37">
        <f t="shared" si="179"/>
        <v>-5.4250536356058188E-3</v>
      </c>
      <c r="P787">
        <v>-1.0371089555378077</v>
      </c>
      <c r="Q787">
        <v>0.16712403294111783</v>
      </c>
      <c r="R787" s="42">
        <v>-3.2280518973764063E-3</v>
      </c>
      <c r="S787" s="42">
        <v>5.5760484786575798E-3</v>
      </c>
      <c r="T787" s="43">
        <f t="shared" si="185"/>
        <v>-1.0371175582536643</v>
      </c>
      <c r="U787" s="43">
        <f t="shared" si="185"/>
        <v>0.16709378257904636</v>
      </c>
      <c r="V787" s="43">
        <f t="shared" si="182"/>
        <v>1.0143902855263915</v>
      </c>
      <c r="W787" s="43">
        <f t="shared" si="182"/>
        <v>-0.17085318107528696</v>
      </c>
      <c r="Y787" s="43"/>
      <c r="Z787" s="43"/>
    </row>
    <row r="788" spans="6:26" x14ac:dyDescent="0.35">
      <c r="H788" s="44">
        <v>6600</v>
      </c>
      <c r="I788" s="44">
        <v>6650</v>
      </c>
      <c r="J788" s="45">
        <v>7159.51</v>
      </c>
      <c r="K788" s="45">
        <v>7317.9</v>
      </c>
      <c r="L788" s="37">
        <f t="shared" si="179"/>
        <v>7.6335877862595417E-3</v>
      </c>
      <c r="M788" s="37">
        <f t="shared" si="179"/>
        <v>-1.1152416356877323E-2</v>
      </c>
      <c r="N788" s="37">
        <f t="shared" si="179"/>
        <v>3.8460028490987612E-3</v>
      </c>
      <c r="O788" s="37">
        <f t="shared" si="179"/>
        <v>8.7449651662562886E-3</v>
      </c>
      <c r="P788">
        <v>-1.0371089555378077</v>
      </c>
      <c r="Q788">
        <v>0.16712403294111783</v>
      </c>
      <c r="R788" s="42">
        <v>-3.2280518973764063E-3</v>
      </c>
      <c r="S788" s="42">
        <v>5.5760484786575798E-3</v>
      </c>
      <c r="T788" s="43">
        <f t="shared" si="185"/>
        <v>-1.0371213706346021</v>
      </c>
      <c r="U788" s="43">
        <f t="shared" si="185"/>
        <v>0.16717279529082904</v>
      </c>
      <c r="V788" s="43">
        <f t="shared" si="182"/>
        <v>1.0447549584208615</v>
      </c>
      <c r="W788" s="43">
        <f t="shared" si="182"/>
        <v>-0.17832521164770637</v>
      </c>
      <c r="Y788" s="43"/>
      <c r="Z788" s="43"/>
    </row>
    <row r="789" spans="6:26" x14ac:dyDescent="0.35">
      <c r="H789" s="44">
        <v>6550</v>
      </c>
      <c r="I789" s="44">
        <v>6725</v>
      </c>
      <c r="J789" s="45">
        <v>7132.08</v>
      </c>
      <c r="K789" s="45">
        <v>7254.46</v>
      </c>
      <c r="L789" s="37">
        <f t="shared" si="179"/>
        <v>3.8314176245210726E-3</v>
      </c>
      <c r="M789" s="37">
        <f t="shared" si="179"/>
        <v>1.509433962264151E-2</v>
      </c>
      <c r="N789" s="37">
        <f t="shared" si="179"/>
        <v>-4.2185872918214321E-4</v>
      </c>
      <c r="O789" s="37">
        <f t="shared" si="179"/>
        <v>1.6237038673423197E-3</v>
      </c>
      <c r="P789">
        <v>-1.0371089555378077</v>
      </c>
      <c r="Q789">
        <v>0.16712403294111783</v>
      </c>
      <c r="R789" s="42">
        <v>-3.2280518973764063E-3</v>
      </c>
      <c r="S789" s="42">
        <v>5.5760484786575798E-3</v>
      </c>
      <c r="T789" s="43">
        <f t="shared" si="185"/>
        <v>-1.0371075937559364</v>
      </c>
      <c r="U789" s="43">
        <f t="shared" si="185"/>
        <v>0.16713308679259711</v>
      </c>
      <c r="V789" s="43">
        <f t="shared" si="182"/>
        <v>1.0409390113804575</v>
      </c>
      <c r="W789" s="43">
        <f t="shared" si="182"/>
        <v>-0.15203874716995561</v>
      </c>
      <c r="Y789" s="43"/>
      <c r="Z789" s="43"/>
    </row>
    <row r="790" spans="6:26" x14ac:dyDescent="0.35">
      <c r="H790" s="44">
        <v>6525</v>
      </c>
      <c r="I790" s="44">
        <v>6625</v>
      </c>
      <c r="J790" s="45">
        <v>7135.09</v>
      </c>
      <c r="K790" s="45">
        <v>7242.7</v>
      </c>
      <c r="L790" s="37">
        <f t="shared" si="179"/>
        <v>-3.8167938931297708E-3</v>
      </c>
      <c r="M790" s="37">
        <f t="shared" si="179"/>
        <v>3.787878787878788E-3</v>
      </c>
      <c r="N790" s="37">
        <f t="shared" si="179"/>
        <v>-5.4639553182265869E-3</v>
      </c>
      <c r="O790" s="37">
        <f t="shared" si="179"/>
        <v>1.4712267320790228E-3</v>
      </c>
      <c r="P790">
        <v>-1.0371089555378077</v>
      </c>
      <c r="Q790">
        <v>0.16712403294111783</v>
      </c>
      <c r="R790" s="42">
        <v>-3.2280518973764063E-3</v>
      </c>
      <c r="S790" s="42">
        <v>5.5760484786575798E-3</v>
      </c>
      <c r="T790" s="43">
        <f t="shared" si="185"/>
        <v>-1.0370913176064755</v>
      </c>
      <c r="U790" s="43">
        <f t="shared" si="185"/>
        <v>0.16713223657269899</v>
      </c>
      <c r="V790" s="43">
        <f t="shared" si="182"/>
        <v>1.0332745237133458</v>
      </c>
      <c r="W790" s="43">
        <f t="shared" si="182"/>
        <v>-0.1633443577848202</v>
      </c>
      <c r="Y790" s="43"/>
      <c r="Z790" s="43"/>
    </row>
    <row r="791" spans="6:26" x14ac:dyDescent="0.35">
      <c r="H791" s="44">
        <v>6550</v>
      </c>
      <c r="I791" s="44">
        <v>6600</v>
      </c>
      <c r="J791" s="45">
        <v>7174.29</v>
      </c>
      <c r="K791" s="45">
        <v>7232.06</v>
      </c>
      <c r="L791" s="37">
        <f t="shared" si="179"/>
        <v>0</v>
      </c>
      <c r="M791" s="37">
        <f t="shared" si="179"/>
        <v>7.6335877862595417E-3</v>
      </c>
      <c r="N791" s="37">
        <f t="shared" si="179"/>
        <v>-2.8381963970750832E-3</v>
      </c>
      <c r="O791" s="37">
        <f t="shared" si="179"/>
        <v>6.3032576571362036E-3</v>
      </c>
      <c r="P791">
        <v>-1.0371089555378077</v>
      </c>
      <c r="Q791">
        <v>0.16712403294111783</v>
      </c>
      <c r="R791" s="42">
        <v>-3.2280518973764063E-3</v>
      </c>
      <c r="S791" s="42">
        <v>5.5760484786575798E-3</v>
      </c>
      <c r="T791" s="43">
        <f t="shared" si="185"/>
        <v>-1.037099793692543</v>
      </c>
      <c r="U791" s="43">
        <f t="shared" si="185"/>
        <v>0.16715918021138748</v>
      </c>
      <c r="V791" s="43">
        <f t="shared" si="182"/>
        <v>1.037099793692543</v>
      </c>
      <c r="W791" s="43">
        <f t="shared" si="182"/>
        <v>-0.15952559242512793</v>
      </c>
      <c r="Y791" s="43"/>
      <c r="Z791" s="43"/>
    </row>
    <row r="792" spans="6:26" x14ac:dyDescent="0.35">
      <c r="H792" s="44">
        <v>6550</v>
      </c>
      <c r="I792" s="44">
        <v>6550</v>
      </c>
      <c r="J792" s="45">
        <v>7194.71</v>
      </c>
      <c r="K792" s="45">
        <v>7186.76</v>
      </c>
      <c r="L792" s="37">
        <f t="shared" si="179"/>
        <v>-3.8022813688212928E-3</v>
      </c>
      <c r="M792" s="37">
        <f t="shared" si="179"/>
        <v>0</v>
      </c>
      <c r="N792" s="37">
        <f t="shared" si="179"/>
        <v>4.3834484337547351E-3</v>
      </c>
      <c r="O792" s="37">
        <f t="shared" si="179"/>
        <v>-6.4135266101213746E-3</v>
      </c>
      <c r="P792">
        <v>-1.0371089555378077</v>
      </c>
      <c r="Q792">
        <v>0.16712403294111783</v>
      </c>
      <c r="R792" s="42">
        <v>-3.2280518973764063E-3</v>
      </c>
      <c r="S792" s="42">
        <v>5.5760484786575798E-3</v>
      </c>
      <c r="T792" s="43">
        <f t="shared" si="185"/>
        <v>-1.0371231055368413</v>
      </c>
      <c r="U792" s="43">
        <f t="shared" si="185"/>
        <v>0.16708827080582064</v>
      </c>
      <c r="V792" s="43">
        <f t="shared" si="182"/>
        <v>1.0333208241680201</v>
      </c>
      <c r="W792" s="43">
        <f t="shared" si="182"/>
        <v>-0.16708827080582064</v>
      </c>
      <c r="Y792" s="43"/>
      <c r="Z792" s="43"/>
    </row>
    <row r="793" spans="6:26" x14ac:dyDescent="0.35">
      <c r="H793" s="44">
        <v>6575</v>
      </c>
      <c r="I793" s="44">
        <v>6550</v>
      </c>
      <c r="J793" s="45">
        <v>7163.31</v>
      </c>
      <c r="K793" s="45">
        <v>7233.15</v>
      </c>
      <c r="L793" s="37">
        <f t="shared" si="179"/>
        <v>-1.4981273408239701E-2</v>
      </c>
      <c r="M793" s="37">
        <f t="shared" si="179"/>
        <v>3.8314176245210726E-3</v>
      </c>
      <c r="N793" s="37">
        <f t="shared" si="179"/>
        <v>7.8012228715817035E-3</v>
      </c>
      <c r="O793" s="37">
        <f t="shared" si="179"/>
        <v>1.7007931503661039E-4</v>
      </c>
      <c r="P793">
        <v>-1.0371089555378077</v>
      </c>
      <c r="Q793">
        <v>0.16712403294111783</v>
      </c>
      <c r="R793" s="42">
        <v>-3.2280518973764063E-3</v>
      </c>
      <c r="S793" s="42">
        <v>5.5760484786575798E-3</v>
      </c>
      <c r="T793" s="43">
        <f t="shared" si="185"/>
        <v>-1.0371341382901003</v>
      </c>
      <c r="U793" s="43">
        <f t="shared" si="185"/>
        <v>0.16712498131162368</v>
      </c>
      <c r="V793" s="43">
        <f t="shared" si="182"/>
        <v>1.0221528648818605</v>
      </c>
      <c r="W793" s="43">
        <f t="shared" si="182"/>
        <v>-0.1632935636871026</v>
      </c>
      <c r="Y793" s="43"/>
      <c r="Z793" s="43"/>
    </row>
    <row r="794" spans="6:26" x14ac:dyDescent="0.35">
      <c r="H794" s="44">
        <v>6675</v>
      </c>
      <c r="I794" s="44">
        <v>6525</v>
      </c>
      <c r="J794" s="45">
        <v>7107.86</v>
      </c>
      <c r="K794" s="45">
        <v>7231.92</v>
      </c>
      <c r="L794" s="37">
        <f t="shared" si="179"/>
        <v>1.1363636363636364E-2</v>
      </c>
      <c r="M794" s="37">
        <f t="shared" si="179"/>
        <v>0</v>
      </c>
      <c r="N794" s="37">
        <f t="shared" si="179"/>
        <v>-9.0025277346729923E-3</v>
      </c>
      <c r="O794" s="37">
        <f t="shared" si="179"/>
        <v>7.6325667327096511E-3</v>
      </c>
      <c r="P794">
        <v>-1.0371089555378077</v>
      </c>
      <c r="Q794">
        <v>0.16712403294111783</v>
      </c>
      <c r="R794" s="42">
        <v>-3.2280518973764063E-3</v>
      </c>
      <c r="S794" s="42">
        <v>5.5760484786575798E-3</v>
      </c>
      <c r="T794" s="43">
        <f t="shared" si="185"/>
        <v>-1.0370798949110727</v>
      </c>
      <c r="U794" s="43">
        <f t="shared" si="185"/>
        <v>0.16716659250323601</v>
      </c>
      <c r="V794" s="43">
        <f t="shared" si="182"/>
        <v>1.0484435312747091</v>
      </c>
      <c r="W794" s="43">
        <f t="shared" si="182"/>
        <v>-0.16716659250323601</v>
      </c>
      <c r="Y794" s="43"/>
      <c r="Z794" s="43"/>
    </row>
    <row r="795" spans="6:26" x14ac:dyDescent="0.35">
      <c r="H795" s="44">
        <v>6600</v>
      </c>
      <c r="I795" s="44">
        <v>6525</v>
      </c>
      <c r="J795" s="45">
        <v>7172.43</v>
      </c>
      <c r="K795" s="45">
        <v>7177.14</v>
      </c>
      <c r="L795" s="37"/>
      <c r="M795" s="37"/>
      <c r="N795" s="37"/>
      <c r="O795" s="37"/>
      <c r="R795" s="42"/>
      <c r="S795" s="42"/>
      <c r="V795" s="43"/>
      <c r="W795" s="43"/>
      <c r="Y795" s="43"/>
      <c r="Z795" s="43"/>
    </row>
    <row r="796" spans="6:26" x14ac:dyDescent="0.35">
      <c r="H796" s="44"/>
      <c r="J796" s="49"/>
      <c r="K796" s="48"/>
      <c r="L796" s="37"/>
      <c r="M796" s="37"/>
      <c r="N796" s="37"/>
      <c r="O796" s="37"/>
      <c r="P796">
        <f>SLOPE(L798:L806,N798:N806)</f>
        <v>-0.89035571901332233</v>
      </c>
      <c r="Q796">
        <f t="shared" ref="Q796:Q808" si="189">SLOPE(M798:M806,O798:O806)</f>
        <v>-4.220932574622112</v>
      </c>
      <c r="R796" s="42">
        <f t="shared" si="187"/>
        <v>3.5224923586492205E-3</v>
      </c>
      <c r="S796" s="42">
        <f t="shared" si="187"/>
        <v>2.7372835849562745E-2</v>
      </c>
      <c r="V796" s="43"/>
      <c r="W796" s="43"/>
      <c r="Y796" s="43"/>
      <c r="Z796" s="43"/>
    </row>
    <row r="797" spans="6:26" x14ac:dyDescent="0.35">
      <c r="F797" t="s">
        <v>132</v>
      </c>
      <c r="H797" s="44"/>
      <c r="J797" s="47"/>
      <c r="L797" s="37"/>
      <c r="M797" s="37"/>
      <c r="N797" s="37"/>
      <c r="O797" s="37"/>
      <c r="R797" s="42"/>
      <c r="S797" s="42"/>
      <c r="V797" s="43"/>
      <c r="W797" s="43"/>
      <c r="Y797" s="43"/>
      <c r="Z797" s="43"/>
    </row>
    <row r="798" spans="6:26" x14ac:dyDescent="0.35">
      <c r="H798" s="44">
        <v>630</v>
      </c>
      <c r="I798" s="44">
        <v>720</v>
      </c>
      <c r="J798" s="45">
        <v>7153.1</v>
      </c>
      <c r="K798" s="45">
        <v>7305.6</v>
      </c>
      <c r="L798" s="37">
        <f t="shared" si="179"/>
        <v>0.05</v>
      </c>
      <c r="M798" s="37">
        <f t="shared" si="179"/>
        <v>2.1276595744680851E-2</v>
      </c>
      <c r="N798" s="37">
        <f t="shared" si="179"/>
        <v>-3.5508365849003468E-3</v>
      </c>
      <c r="O798" s="37">
        <f t="shared" si="179"/>
        <v>3.7646670880163427E-3</v>
      </c>
      <c r="P798">
        <v>-0.89035571901332233</v>
      </c>
      <c r="Q798">
        <v>-4.220932574622112</v>
      </c>
      <c r="R798" s="42">
        <v>3.5224923586492205E-3</v>
      </c>
      <c r="S798" s="42">
        <v>2.7372835849562745E-2</v>
      </c>
      <c r="T798" s="43">
        <f t="shared" si="185"/>
        <v>-0.89036822680805949</v>
      </c>
      <c r="U798" s="43">
        <f t="shared" si="185"/>
        <v>-4.2208295250078836</v>
      </c>
      <c r="V798" s="43">
        <f t="shared" si="182"/>
        <v>0.94036822680805954</v>
      </c>
      <c r="W798" s="43">
        <f t="shared" si="182"/>
        <v>4.2421061207525641</v>
      </c>
      <c r="Y798" s="43">
        <f t="shared" si="188"/>
        <v>8.0472116400257736</v>
      </c>
      <c r="Z798" s="43">
        <f t="shared" si="188"/>
        <v>38.158823462926861</v>
      </c>
    </row>
    <row r="799" spans="6:26" x14ac:dyDescent="0.35">
      <c r="H799" s="44">
        <v>600</v>
      </c>
      <c r="I799" s="44">
        <v>705</v>
      </c>
      <c r="J799" s="45">
        <v>7178.59</v>
      </c>
      <c r="K799" s="45">
        <v>7278.2</v>
      </c>
      <c r="L799" s="37">
        <f t="shared" si="179"/>
        <v>0</v>
      </c>
      <c r="M799" s="37">
        <f t="shared" si="179"/>
        <v>8.461538461538462E-2</v>
      </c>
      <c r="N799" s="37">
        <f t="shared" si="179"/>
        <v>2.6649868496586957E-3</v>
      </c>
      <c r="O799" s="37">
        <f t="shared" si="179"/>
        <v>-5.4250536356058188E-3</v>
      </c>
      <c r="P799">
        <v>-0.89035571901332233</v>
      </c>
      <c r="Q799">
        <v>-4.220932574622112</v>
      </c>
      <c r="R799" s="42">
        <v>3.5224923586492205E-3</v>
      </c>
      <c r="S799" s="42">
        <v>2.7372835849562745E-2</v>
      </c>
      <c r="T799" s="43">
        <f t="shared" si="185"/>
        <v>-0.89034633161750854</v>
      </c>
      <c r="U799" s="43">
        <f t="shared" si="185"/>
        <v>-4.2210810737247542</v>
      </c>
      <c r="V799" s="43">
        <f t="shared" si="182"/>
        <v>0.89034633161750854</v>
      </c>
      <c r="W799" s="43">
        <f t="shared" si="182"/>
        <v>4.3056964583401385</v>
      </c>
      <c r="Y799" s="43"/>
      <c r="Z799" s="43"/>
    </row>
    <row r="800" spans="6:26" x14ac:dyDescent="0.35">
      <c r="H800" s="44">
        <v>600</v>
      </c>
      <c r="I800" s="44">
        <v>650</v>
      </c>
      <c r="J800" s="45">
        <v>7159.51</v>
      </c>
      <c r="K800" s="45">
        <v>7317.9</v>
      </c>
      <c r="L800" s="37">
        <f t="shared" si="179"/>
        <v>-2.4390243902439025E-2</v>
      </c>
      <c r="M800" s="37">
        <f t="shared" si="179"/>
        <v>-2.2556390977443608E-2</v>
      </c>
      <c r="N800" s="37">
        <f t="shared" si="179"/>
        <v>3.8460028490987612E-3</v>
      </c>
      <c r="O800" s="37">
        <f t="shared" si="179"/>
        <v>8.7449651662562886E-3</v>
      </c>
      <c r="P800">
        <v>-0.89035571901332233</v>
      </c>
      <c r="Q800">
        <v>-4.220932574622112</v>
      </c>
      <c r="R800" s="42">
        <v>3.5224923586492205E-3</v>
      </c>
      <c r="S800" s="42">
        <v>2.7372835849562745E-2</v>
      </c>
      <c r="T800" s="43">
        <f t="shared" si="185"/>
        <v>-0.89034217149767503</v>
      </c>
      <c r="U800" s="43">
        <f t="shared" si="185"/>
        <v>-4.2206932001261057</v>
      </c>
      <c r="V800" s="43">
        <f t="shared" si="182"/>
        <v>0.86595192759523598</v>
      </c>
      <c r="W800" s="43">
        <f t="shared" si="182"/>
        <v>4.1981368091486617</v>
      </c>
      <c r="Y800" s="43"/>
      <c r="Z800" s="43"/>
    </row>
    <row r="801" spans="6:26" x14ac:dyDescent="0.35">
      <c r="H801" s="44">
        <v>615</v>
      </c>
      <c r="I801" s="44">
        <v>665</v>
      </c>
      <c r="J801" s="45">
        <v>7132.08</v>
      </c>
      <c r="K801" s="45">
        <v>7254.46</v>
      </c>
      <c r="L801" s="37">
        <f t="shared" si="179"/>
        <v>0</v>
      </c>
      <c r="M801" s="37">
        <f t="shared" si="179"/>
        <v>3.1007751937984496E-2</v>
      </c>
      <c r="N801" s="37">
        <f t="shared" si="179"/>
        <v>-4.2185872918214321E-4</v>
      </c>
      <c r="O801" s="37">
        <f t="shared" si="179"/>
        <v>1.6237038673423197E-3</v>
      </c>
      <c r="P801">
        <v>-0.89035571901332233</v>
      </c>
      <c r="Q801">
        <v>-4.220932574622112</v>
      </c>
      <c r="R801" s="42">
        <v>3.5224923586492205E-3</v>
      </c>
      <c r="S801" s="42">
        <v>2.7372835849562745E-2</v>
      </c>
      <c r="T801" s="43">
        <f t="shared" si="185"/>
        <v>-0.89035720500747229</v>
      </c>
      <c r="U801" s="43">
        <f t="shared" si="185"/>
        <v>-4.2208881292426828</v>
      </c>
      <c r="V801" s="43">
        <f t="shared" si="182"/>
        <v>0.89035720500747229</v>
      </c>
      <c r="W801" s="43">
        <f t="shared" si="182"/>
        <v>4.2518958811806673</v>
      </c>
      <c r="Y801" s="43"/>
      <c r="Z801" s="43"/>
    </row>
    <row r="802" spans="6:26" x14ac:dyDescent="0.35">
      <c r="H802" s="44">
        <v>615</v>
      </c>
      <c r="I802" s="44">
        <v>645</v>
      </c>
      <c r="J802" s="45">
        <v>7135.09</v>
      </c>
      <c r="K802" s="45">
        <v>7242.7</v>
      </c>
      <c r="L802" s="37">
        <f t="shared" si="179"/>
        <v>-1.6E-2</v>
      </c>
      <c r="M802" s="37">
        <f t="shared" si="179"/>
        <v>1.5748031496062992E-2</v>
      </c>
      <c r="N802" s="37">
        <f t="shared" si="179"/>
        <v>-5.4639553182265869E-3</v>
      </c>
      <c r="O802" s="37">
        <f t="shared" si="179"/>
        <v>1.4712267320790228E-3</v>
      </c>
      <c r="P802">
        <v>-0.89035571901332233</v>
      </c>
      <c r="Q802">
        <v>-4.220932574622112</v>
      </c>
      <c r="R802" s="42">
        <v>3.5224923586492205E-3</v>
      </c>
      <c r="S802" s="42">
        <v>2.7372835849562745E-2</v>
      </c>
      <c r="T802" s="43">
        <f t="shared" si="185"/>
        <v>-0.89037496575417874</v>
      </c>
      <c r="U802" s="43">
        <f t="shared" si="185"/>
        <v>-4.2208923029742778</v>
      </c>
      <c r="V802" s="43">
        <f t="shared" si="182"/>
        <v>0.87437496575417872</v>
      </c>
      <c r="W802" s="43">
        <f t="shared" si="182"/>
        <v>4.2366403344703407</v>
      </c>
      <c r="Y802" s="43"/>
      <c r="Z802" s="43"/>
    </row>
    <row r="803" spans="6:26" x14ac:dyDescent="0.35">
      <c r="H803" s="44">
        <v>625</v>
      </c>
      <c r="I803" s="44">
        <v>635</v>
      </c>
      <c r="J803" s="45">
        <v>7174.29</v>
      </c>
      <c r="K803" s="45">
        <v>7232.06</v>
      </c>
      <c r="L803" s="37">
        <f t="shared" si="179"/>
        <v>8.0645161290322578E-3</v>
      </c>
      <c r="M803" s="37">
        <f t="shared" si="179"/>
        <v>-1.5503875968992248E-2</v>
      </c>
      <c r="N803" s="37">
        <f t="shared" si="179"/>
        <v>-2.8381963970750832E-3</v>
      </c>
      <c r="O803" s="37">
        <f t="shared" si="179"/>
        <v>6.3032576571362036E-3</v>
      </c>
      <c r="P803">
        <v>-0.89035571901332233</v>
      </c>
      <c r="Q803">
        <v>-4.220932574622112</v>
      </c>
      <c r="R803" s="42">
        <v>3.5224923586492205E-3</v>
      </c>
      <c r="S803" s="42">
        <v>2.7372835849562745E-2</v>
      </c>
      <c r="T803" s="43">
        <f t="shared" si="185"/>
        <v>-0.89036571653844343</v>
      </c>
      <c r="U803" s="43">
        <f t="shared" si="185"/>
        <v>-4.220760036584946</v>
      </c>
      <c r="V803" s="43">
        <f t="shared" si="182"/>
        <v>0.89843023266747568</v>
      </c>
      <c r="W803" s="43">
        <f t="shared" si="182"/>
        <v>4.2052561606159538</v>
      </c>
      <c r="Y803" s="43"/>
      <c r="Z803" s="43"/>
    </row>
    <row r="804" spans="6:26" x14ac:dyDescent="0.35">
      <c r="H804" s="44">
        <v>620</v>
      </c>
      <c r="I804" s="44">
        <v>645</v>
      </c>
      <c r="J804" s="45">
        <v>7194.71</v>
      </c>
      <c r="K804" s="45">
        <v>7186.76</v>
      </c>
      <c r="L804" s="37">
        <f t="shared" si="179"/>
        <v>0</v>
      </c>
      <c r="M804" s="37">
        <f t="shared" si="179"/>
        <v>2.3809523809523808E-2</v>
      </c>
      <c r="N804" s="37">
        <f t="shared" si="179"/>
        <v>4.3834484337547351E-3</v>
      </c>
      <c r="O804" s="37">
        <f t="shared" si="179"/>
        <v>-6.4135266101213746E-3</v>
      </c>
      <c r="P804">
        <v>-0.89035571901332233</v>
      </c>
      <c r="Q804">
        <v>-4.220932574622112</v>
      </c>
      <c r="R804" s="42">
        <v>3.5224923586492205E-3</v>
      </c>
      <c r="S804" s="42">
        <v>2.7372835849562745E-2</v>
      </c>
      <c r="T804" s="43">
        <f t="shared" si="185"/>
        <v>-0.89034027834970986</v>
      </c>
      <c r="U804" s="43">
        <f t="shared" si="185"/>
        <v>-4.2211081310332279</v>
      </c>
      <c r="V804" s="43">
        <f t="shared" si="182"/>
        <v>0.89034027834970986</v>
      </c>
      <c r="W804" s="43">
        <f t="shared" si="182"/>
        <v>4.2449176548427516</v>
      </c>
      <c r="Y804" s="43"/>
      <c r="Z804" s="43"/>
    </row>
    <row r="805" spans="6:26" x14ac:dyDescent="0.35">
      <c r="H805" s="44">
        <v>620</v>
      </c>
      <c r="I805" s="44">
        <v>630</v>
      </c>
      <c r="J805" s="45">
        <v>7163.31</v>
      </c>
      <c r="K805" s="45">
        <v>7233.15</v>
      </c>
      <c r="L805" s="37">
        <f t="shared" si="179"/>
        <v>8.130081300813009E-3</v>
      </c>
      <c r="M805" s="37">
        <f t="shared" si="179"/>
        <v>1.6129032258064516E-2</v>
      </c>
      <c r="N805" s="37">
        <f t="shared" si="179"/>
        <v>7.8012228715817035E-3</v>
      </c>
      <c r="O805" s="37">
        <f t="shared" si="179"/>
        <v>1.7007931503661039E-4</v>
      </c>
      <c r="P805">
        <v>-0.89035571901332233</v>
      </c>
      <c r="Q805">
        <v>-4.220932574622112</v>
      </c>
      <c r="R805" s="42">
        <v>3.5224923586492205E-3</v>
      </c>
      <c r="S805" s="42">
        <v>2.7372835849562745E-2</v>
      </c>
      <c r="T805" s="43">
        <f t="shared" si="185"/>
        <v>-0.89032823926536908</v>
      </c>
      <c r="U805" s="43">
        <f t="shared" si="185"/>
        <v>-4.2209279190689397</v>
      </c>
      <c r="V805" s="43">
        <f t="shared" si="182"/>
        <v>0.89845832056618213</v>
      </c>
      <c r="W805" s="43">
        <f t="shared" si="182"/>
        <v>4.2370569513270047</v>
      </c>
      <c r="Y805" s="43"/>
      <c r="Z805" s="43"/>
    </row>
    <row r="806" spans="6:26" x14ac:dyDescent="0.35">
      <c r="H806" s="44">
        <v>615</v>
      </c>
      <c r="I806" s="44">
        <v>620</v>
      </c>
      <c r="J806" s="45">
        <v>7107.86</v>
      </c>
      <c r="K806" s="45">
        <v>7231.92</v>
      </c>
      <c r="L806" s="37">
        <f t="shared" si="179"/>
        <v>8.1967213114754103E-3</v>
      </c>
      <c r="M806" s="37">
        <f t="shared" si="179"/>
        <v>1.6393442622950821E-2</v>
      </c>
      <c r="N806" s="37">
        <f t="shared" si="179"/>
        <v>-9.0025277346729923E-3</v>
      </c>
      <c r="O806" s="37">
        <f t="shared" si="179"/>
        <v>7.6325667327096511E-3</v>
      </c>
      <c r="P806">
        <v>-0.89035571901332233</v>
      </c>
      <c r="Q806">
        <v>-4.220932574622112</v>
      </c>
      <c r="R806" s="42">
        <v>3.5224923586492205E-3</v>
      </c>
      <c r="S806" s="42">
        <v>2.7372835849562745E-2</v>
      </c>
      <c r="T806" s="43">
        <f t="shared" si="185"/>
        <v>-0.89038743034847623</v>
      </c>
      <c r="U806" s="43">
        <f t="shared" si="185"/>
        <v>-4.2207236496258265</v>
      </c>
      <c r="V806" s="43">
        <f t="shared" si="182"/>
        <v>0.89858415165995165</v>
      </c>
      <c r="W806" s="43">
        <f t="shared" si="182"/>
        <v>4.2371170922487771</v>
      </c>
      <c r="Y806" s="43"/>
      <c r="Z806" s="43"/>
    </row>
    <row r="807" spans="6:26" x14ac:dyDescent="0.35">
      <c r="H807" s="44">
        <v>610</v>
      </c>
      <c r="I807" s="44">
        <v>610</v>
      </c>
      <c r="J807" s="45">
        <v>7172.43</v>
      </c>
      <c r="K807" s="45">
        <v>7177.14</v>
      </c>
      <c r="L807" s="37"/>
      <c r="M807" s="37"/>
      <c r="N807" s="37"/>
      <c r="O807" s="37"/>
      <c r="R807" s="42"/>
      <c r="S807" s="42"/>
      <c r="V807" s="43"/>
      <c r="W807" s="43"/>
      <c r="Y807" s="43"/>
      <c r="Z807" s="43"/>
    </row>
    <row r="808" spans="6:26" x14ac:dyDescent="0.35">
      <c r="H808" s="44"/>
      <c r="J808" s="49"/>
      <c r="K808" s="48"/>
      <c r="L808" s="37"/>
      <c r="M808" s="37"/>
      <c r="N808" s="37"/>
      <c r="O808" s="37"/>
      <c r="P808">
        <f>SLOPE(L810:L818,N810:N818)</f>
        <v>-1.8953746428100426</v>
      </c>
      <c r="Q808">
        <f t="shared" si="189"/>
        <v>-8.6135287349578926E-2</v>
      </c>
      <c r="R808" s="42">
        <f t="shared" ref="R808:S808" si="190">INTERCEPT(L810:L818,N810:N818)</f>
        <v>8.7054756585115776E-4</v>
      </c>
      <c r="S808" s="42">
        <f t="shared" si="190"/>
        <v>2.7733581051211107E-3</v>
      </c>
      <c r="V808" s="43"/>
      <c r="W808" s="43"/>
      <c r="Y808" s="43"/>
      <c r="Z808" s="43"/>
    </row>
    <row r="809" spans="6:26" x14ac:dyDescent="0.35">
      <c r="F809" t="s">
        <v>134</v>
      </c>
      <c r="H809" s="46"/>
      <c r="J809" s="49"/>
      <c r="L809" s="37"/>
      <c r="M809" s="37"/>
      <c r="N809" s="37"/>
      <c r="O809" s="37"/>
      <c r="R809" s="42"/>
      <c r="S809" s="42"/>
      <c r="V809" s="43"/>
      <c r="W809" s="43"/>
      <c r="Y809" s="43"/>
      <c r="Z809" s="43"/>
    </row>
    <row r="810" spans="6:26" x14ac:dyDescent="0.35">
      <c r="H810" s="44">
        <v>356</v>
      </c>
      <c r="I810" s="44">
        <v>362</v>
      </c>
      <c r="J810" s="45">
        <v>7153.1</v>
      </c>
      <c r="K810" s="45">
        <v>7305.6</v>
      </c>
      <c r="L810" s="37">
        <f t="shared" si="179"/>
        <v>5.6497175141242938E-3</v>
      </c>
      <c r="M810" s="37">
        <f t="shared" si="179"/>
        <v>-3.2085561497326207E-2</v>
      </c>
      <c r="N810" s="37">
        <f t="shared" si="179"/>
        <v>-3.5508365849003468E-3</v>
      </c>
      <c r="O810" s="37">
        <f t="shared" si="179"/>
        <v>3.7646670880163427E-3</v>
      </c>
      <c r="P810">
        <v>-1.8953746428100426</v>
      </c>
      <c r="Q810">
        <v>-8.6135287349578926E-2</v>
      </c>
      <c r="R810" s="42">
        <v>8.7054756585115776E-4</v>
      </c>
      <c r="S810" s="42">
        <v>2.7733581051211107E-3</v>
      </c>
      <c r="T810" s="43">
        <f t="shared" si="185"/>
        <v>-1.8953777339821885</v>
      </c>
      <c r="U810" s="43">
        <f t="shared" si="185"/>
        <v>-8.6124846579597292E-2</v>
      </c>
      <c r="V810" s="43">
        <f t="shared" si="182"/>
        <v>1.9010274514963128</v>
      </c>
      <c r="W810" s="43">
        <f t="shared" si="182"/>
        <v>5.4039285082271085E-2</v>
      </c>
      <c r="Y810" s="43">
        <f t="shared" ref="Y810:Z834" si="191">SUM(V810:V818)</f>
        <v>17.071102275683298</v>
      </c>
      <c r="Z810" s="43">
        <f t="shared" si="191"/>
        <v>0.79858884388850471</v>
      </c>
    </row>
    <row r="811" spans="6:26" x14ac:dyDescent="0.35">
      <c r="H811" s="44">
        <v>354</v>
      </c>
      <c r="I811" s="44">
        <v>374</v>
      </c>
      <c r="J811" s="45">
        <v>7178.59</v>
      </c>
      <c r="K811" s="45">
        <v>7278.2</v>
      </c>
      <c r="L811" s="37">
        <f t="shared" si="179"/>
        <v>-3.2786885245901641E-2</v>
      </c>
      <c r="M811" s="37">
        <f t="shared" si="179"/>
        <v>5.3763440860215058E-3</v>
      </c>
      <c r="N811" s="37">
        <f t="shared" si="179"/>
        <v>2.6649868496586957E-3</v>
      </c>
      <c r="O811" s="37">
        <f t="shared" si="179"/>
        <v>-5.4250536356058188E-3</v>
      </c>
      <c r="P811">
        <v>-1.8953746428100426</v>
      </c>
      <c r="Q811">
        <v>-8.6135287349578926E-2</v>
      </c>
      <c r="R811" s="42">
        <v>8.7054756585115776E-4</v>
      </c>
      <c r="S811" s="42">
        <v>2.7733581051211107E-3</v>
      </c>
      <c r="T811" s="43">
        <f t="shared" si="185"/>
        <v>-1.8953723228122277</v>
      </c>
      <c r="U811" s="43">
        <f t="shared" si="185"/>
        <v>-8.6150332966049945E-2</v>
      </c>
      <c r="V811" s="43">
        <f t="shared" si="182"/>
        <v>1.862585437566326</v>
      </c>
      <c r="W811" s="43">
        <f t="shared" si="182"/>
        <v>9.1526677052071445E-2</v>
      </c>
      <c r="Y811" s="43"/>
      <c r="Z811" s="43"/>
    </row>
    <row r="812" spans="6:26" x14ac:dyDescent="0.35">
      <c r="H812" s="44">
        <v>366</v>
      </c>
      <c r="I812" s="44">
        <v>372</v>
      </c>
      <c r="J812" s="45">
        <v>7159.51</v>
      </c>
      <c r="K812" s="45">
        <v>7317.9</v>
      </c>
      <c r="L812" s="37">
        <f t="shared" si="179"/>
        <v>-5.434782608695652E-3</v>
      </c>
      <c r="M812" s="37">
        <f t="shared" si="179"/>
        <v>2.197802197802198E-2</v>
      </c>
      <c r="N812" s="37">
        <f t="shared" si="179"/>
        <v>3.8460028490987612E-3</v>
      </c>
      <c r="O812" s="37">
        <f t="shared" si="179"/>
        <v>8.7449651662562886E-3</v>
      </c>
      <c r="P812">
        <v>-1.8953746428100426</v>
      </c>
      <c r="Q812">
        <v>-8.6135287349578926E-2</v>
      </c>
      <c r="R812" s="42">
        <v>8.7054756585115776E-4</v>
      </c>
      <c r="S812" s="42">
        <v>2.7733581051211107E-3</v>
      </c>
      <c r="T812" s="43">
        <f t="shared" si="185"/>
        <v>-1.8953712946816241</v>
      </c>
      <c r="U812" s="43">
        <f t="shared" si="185"/>
        <v>-8.6111034429556088E-2</v>
      </c>
      <c r="V812" s="43">
        <f t="shared" si="182"/>
        <v>1.8899365120729286</v>
      </c>
      <c r="W812" s="43">
        <f t="shared" si="182"/>
        <v>0.10808905640757807</v>
      </c>
      <c r="Y812" s="43"/>
      <c r="Z812" s="43"/>
    </row>
    <row r="813" spans="6:26" x14ac:dyDescent="0.35">
      <c r="H813" s="44">
        <v>368</v>
      </c>
      <c r="I813" s="44">
        <v>364</v>
      </c>
      <c r="J813" s="45">
        <v>7132.08</v>
      </c>
      <c r="K813" s="45">
        <v>7254.46</v>
      </c>
      <c r="L813" s="37">
        <f t="shared" si="179"/>
        <v>2.7932960893854747E-2</v>
      </c>
      <c r="M813" s="37">
        <f t="shared" si="179"/>
        <v>-5.4644808743169399E-3</v>
      </c>
      <c r="N813" s="37">
        <f t="shared" si="179"/>
        <v>-4.2185872918214321E-4</v>
      </c>
      <c r="O813" s="37">
        <f t="shared" si="179"/>
        <v>1.6237038673423197E-3</v>
      </c>
      <c r="P813">
        <v>-1.8953746428100426</v>
      </c>
      <c r="Q813">
        <v>-8.6135287349578926E-2</v>
      </c>
      <c r="R813" s="42">
        <v>8.7054756585115776E-4</v>
      </c>
      <c r="S813" s="42">
        <v>2.7733581051211107E-3</v>
      </c>
      <c r="T813" s="43">
        <f t="shared" si="185"/>
        <v>-1.8953750100581324</v>
      </c>
      <c r="U813" s="43">
        <f t="shared" si="185"/>
        <v>-8.6130784237298114E-2</v>
      </c>
      <c r="V813" s="43">
        <f t="shared" si="182"/>
        <v>1.9233079709519871</v>
      </c>
      <c r="W813" s="43">
        <f t="shared" si="182"/>
        <v>8.0666303362981168E-2</v>
      </c>
      <c r="Y813" s="43"/>
      <c r="Z813" s="43"/>
    </row>
    <row r="814" spans="6:26" x14ac:dyDescent="0.35">
      <c r="H814" s="44">
        <v>358</v>
      </c>
      <c r="I814" s="44">
        <v>366</v>
      </c>
      <c r="J814" s="45">
        <v>7135.09</v>
      </c>
      <c r="K814" s="45">
        <v>7242.7</v>
      </c>
      <c r="L814" s="37">
        <f t="shared" si="179"/>
        <v>1.1299435028248588E-2</v>
      </c>
      <c r="M814" s="37">
        <f t="shared" si="179"/>
        <v>1.1049723756906077E-2</v>
      </c>
      <c r="N814" s="37">
        <f t="shared" si="179"/>
        <v>-5.4639553182265869E-3</v>
      </c>
      <c r="O814" s="37">
        <f t="shared" si="179"/>
        <v>1.4712267320790228E-3</v>
      </c>
      <c r="P814">
        <v>-1.8953746428100426</v>
      </c>
      <c r="Q814">
        <v>-8.6135287349578926E-2</v>
      </c>
      <c r="R814" s="42">
        <v>8.7054756585115776E-4</v>
      </c>
      <c r="S814" s="42">
        <v>2.7733581051211107E-3</v>
      </c>
      <c r="T814" s="43">
        <f t="shared" si="185"/>
        <v>-1.8953793994430448</v>
      </c>
      <c r="U814" s="43">
        <f t="shared" si="185"/>
        <v>-8.6131207110997046E-2</v>
      </c>
      <c r="V814" s="43">
        <f t="shared" si="182"/>
        <v>1.9066788344712933</v>
      </c>
      <c r="W814" s="43">
        <f t="shared" si="182"/>
        <v>9.7180930867903123E-2</v>
      </c>
      <c r="Y814" s="43"/>
      <c r="Z814" s="43"/>
    </row>
    <row r="815" spans="6:26" x14ac:dyDescent="0.35">
      <c r="H815" s="44">
        <v>354</v>
      </c>
      <c r="I815" s="44">
        <v>362</v>
      </c>
      <c r="J815" s="45">
        <v>7174.29</v>
      </c>
      <c r="K815" s="45">
        <v>7232.06</v>
      </c>
      <c r="L815" s="37">
        <f t="shared" ref="L815:O878" si="192">(H815-H816)/H816</f>
        <v>5.681818181818182E-3</v>
      </c>
      <c r="M815" s="37">
        <f t="shared" si="192"/>
        <v>0</v>
      </c>
      <c r="N815" s="37">
        <f t="shared" si="192"/>
        <v>-2.8381963970750832E-3</v>
      </c>
      <c r="O815" s="37">
        <f t="shared" si="192"/>
        <v>6.3032576571362036E-3</v>
      </c>
      <c r="P815">
        <v>-1.8953746428100426</v>
      </c>
      <c r="Q815">
        <v>-8.6135287349578926E-2</v>
      </c>
      <c r="R815" s="42">
        <v>8.7054756585115776E-4</v>
      </c>
      <c r="S815" s="42">
        <v>2.7733581051211107E-3</v>
      </c>
      <c r="T815" s="43">
        <f t="shared" si="185"/>
        <v>-1.8953771135950075</v>
      </c>
      <c r="U815" s="43">
        <f t="shared" si="185"/>
        <v>-8.6117806158866841E-2</v>
      </c>
      <c r="V815" s="43">
        <f t="shared" si="182"/>
        <v>1.9010589317768256</v>
      </c>
      <c r="W815" s="43">
        <f t="shared" si="182"/>
        <v>8.6117806158866841E-2</v>
      </c>
      <c r="Y815" s="43"/>
      <c r="Z815" s="43"/>
    </row>
    <row r="816" spans="6:26" x14ac:dyDescent="0.35">
      <c r="H816" s="44">
        <v>352</v>
      </c>
      <c r="I816" s="44">
        <v>362</v>
      </c>
      <c r="J816" s="45">
        <v>7194.71</v>
      </c>
      <c r="K816" s="45">
        <v>7186.76</v>
      </c>
      <c r="L816" s="37">
        <f t="shared" si="192"/>
        <v>1.1494252873563218E-2</v>
      </c>
      <c r="M816" s="37">
        <f t="shared" si="192"/>
        <v>1.6853932584269662E-2</v>
      </c>
      <c r="N816" s="37">
        <f t="shared" si="192"/>
        <v>4.3834484337547351E-3</v>
      </c>
      <c r="O816" s="37">
        <f t="shared" si="192"/>
        <v>-6.4135266101213746E-3</v>
      </c>
      <c r="P816">
        <v>-1.8953746428100426</v>
      </c>
      <c r="Q816">
        <v>-8.6135287349578926E-2</v>
      </c>
      <c r="R816" s="42">
        <v>8.7054756585115776E-4</v>
      </c>
      <c r="S816" s="42">
        <v>2.7733581051211107E-3</v>
      </c>
      <c r="T816" s="43">
        <f t="shared" si="185"/>
        <v>-1.8953708268096785</v>
      </c>
      <c r="U816" s="43">
        <f t="shared" si="185"/>
        <v>-8.6153074355585516E-2</v>
      </c>
      <c r="V816" s="43">
        <f t="shared" si="182"/>
        <v>1.9068650796832418</v>
      </c>
      <c r="W816" s="43">
        <f t="shared" si="182"/>
        <v>0.10300700693985518</v>
      </c>
      <c r="Y816" s="43"/>
      <c r="Z816" s="43"/>
    </row>
    <row r="817" spans="6:26" x14ac:dyDescent="0.35">
      <c r="H817" s="44">
        <v>348</v>
      </c>
      <c r="I817" s="44">
        <v>356</v>
      </c>
      <c r="J817" s="45">
        <v>7163.31</v>
      </c>
      <c r="K817" s="45">
        <v>7233.15</v>
      </c>
      <c r="L817" s="37">
        <f t="shared" si="192"/>
        <v>-2.247191011235955E-2</v>
      </c>
      <c r="M817" s="37">
        <f t="shared" si="192"/>
        <v>-5.5865921787709499E-3</v>
      </c>
      <c r="N817" s="37">
        <f t="shared" si="192"/>
        <v>7.8012228715817035E-3</v>
      </c>
      <c r="O817" s="37">
        <f t="shared" si="192"/>
        <v>1.7007931503661039E-4</v>
      </c>
      <c r="P817">
        <v>-1.8953746428100426</v>
      </c>
      <c r="Q817">
        <v>-8.6135287349578926E-2</v>
      </c>
      <c r="R817" s="42">
        <v>8.7054756585115776E-4</v>
      </c>
      <c r="S817" s="42">
        <v>2.7733581051211107E-3</v>
      </c>
      <c r="T817" s="43">
        <f t="shared" si="185"/>
        <v>-1.8953678514744612</v>
      </c>
      <c r="U817" s="43">
        <f t="shared" si="185"/>
        <v>-8.6134815658732058E-2</v>
      </c>
      <c r="V817" s="43">
        <f t="shared" si="182"/>
        <v>1.8728959413621016</v>
      </c>
      <c r="W817" s="43">
        <f t="shared" si="182"/>
        <v>8.0548223479961115E-2</v>
      </c>
      <c r="Y817" s="43"/>
      <c r="Z817" s="43"/>
    </row>
    <row r="818" spans="6:26" x14ac:dyDescent="0.35">
      <c r="H818" s="44">
        <v>356</v>
      </c>
      <c r="I818" s="44">
        <v>358</v>
      </c>
      <c r="J818" s="45">
        <v>7107.86</v>
      </c>
      <c r="K818" s="45">
        <v>7231.92</v>
      </c>
      <c r="L818" s="37">
        <f t="shared" si="192"/>
        <v>1.1363636363636364E-2</v>
      </c>
      <c r="M818" s="37">
        <f t="shared" si="192"/>
        <v>1.1299435028248588E-2</v>
      </c>
      <c r="N818" s="37">
        <f t="shared" si="192"/>
        <v>-9.0025277346729923E-3</v>
      </c>
      <c r="O818" s="37">
        <f t="shared" si="192"/>
        <v>7.6325667327096511E-3</v>
      </c>
      <c r="P818">
        <v>-1.8953746428100426</v>
      </c>
      <c r="Q818">
        <v>-8.6135287349578926E-2</v>
      </c>
      <c r="R818" s="42">
        <v>8.7054756585115776E-4</v>
      </c>
      <c r="S818" s="42">
        <v>2.7733581051211107E-3</v>
      </c>
      <c r="T818" s="43">
        <f t="shared" si="185"/>
        <v>-1.8953824799386485</v>
      </c>
      <c r="U818" s="43">
        <f t="shared" si="185"/>
        <v>-8.6114119508767892E-2</v>
      </c>
      <c r="V818" s="43">
        <f t="shared" si="182"/>
        <v>1.906746116302285</v>
      </c>
      <c r="W818" s="43">
        <f t="shared" si="182"/>
        <v>9.7413554537016472E-2</v>
      </c>
      <c r="Y818" s="43"/>
      <c r="Z818" s="43"/>
    </row>
    <row r="819" spans="6:26" x14ac:dyDescent="0.35">
      <c r="H819" s="44">
        <v>352</v>
      </c>
      <c r="I819" s="44">
        <v>354</v>
      </c>
      <c r="J819" s="45">
        <v>7172.43</v>
      </c>
      <c r="K819" s="45">
        <v>7177.14</v>
      </c>
      <c r="L819" s="37"/>
      <c r="M819" s="37"/>
      <c r="N819" s="37"/>
      <c r="O819" s="37"/>
      <c r="R819" s="42"/>
      <c r="S819" s="42"/>
      <c r="V819" s="43"/>
      <c r="W819" s="43"/>
      <c r="Y819" s="43"/>
      <c r="Z819" s="43"/>
    </row>
    <row r="820" spans="6:26" x14ac:dyDescent="0.35">
      <c r="H820" s="46"/>
      <c r="J820" s="49"/>
      <c r="K820" s="48"/>
      <c r="L820" s="37"/>
      <c r="M820" s="37"/>
      <c r="N820" s="37"/>
      <c r="O820" s="37"/>
      <c r="P820">
        <f>SLOPE(L822:L830,N822:N830)</f>
        <v>0.13130241114201932</v>
      </c>
      <c r="Q820">
        <f t="shared" ref="Q820" si="193">SLOPE(M822:M830,O822:O830)</f>
        <v>-0.67769562661752858</v>
      </c>
      <c r="R820" s="42">
        <f t="shared" ref="R820:S820" si="194">INTERCEPT(L822:L830,N822:N830)</f>
        <v>-2.5208361018012539E-3</v>
      </c>
      <c r="S820" s="42">
        <f t="shared" si="194"/>
        <v>-4.0772032641693519E-3</v>
      </c>
      <c r="V820" s="43"/>
      <c r="W820" s="43"/>
      <c r="Y820" s="43"/>
      <c r="Z820" s="43"/>
    </row>
    <row r="821" spans="6:26" x14ac:dyDescent="0.35">
      <c r="F821" t="s">
        <v>136</v>
      </c>
      <c r="H821" s="44"/>
      <c r="J821" s="47"/>
      <c r="L821" s="37"/>
      <c r="M821" s="37"/>
      <c r="N821" s="37"/>
      <c r="O821" s="37"/>
      <c r="R821" s="42"/>
      <c r="S821" s="42"/>
      <c r="V821" s="43"/>
      <c r="W821" s="43"/>
      <c r="Y821" s="43"/>
      <c r="Z821" s="43"/>
    </row>
    <row r="822" spans="6:26" x14ac:dyDescent="0.35">
      <c r="H822" s="44">
        <v>2910</v>
      </c>
      <c r="I822" s="44">
        <v>2750</v>
      </c>
      <c r="J822" s="45">
        <v>7153.1</v>
      </c>
      <c r="K822" s="45">
        <v>7305.6</v>
      </c>
      <c r="L822" s="37">
        <f t="shared" si="192"/>
        <v>1.0416666666666666E-2</v>
      </c>
      <c r="M822" s="37">
        <f t="shared" si="192"/>
        <v>-2.8268551236749116E-2</v>
      </c>
      <c r="N822" s="37">
        <f t="shared" si="192"/>
        <v>-3.5508365849003468E-3</v>
      </c>
      <c r="O822" s="37">
        <f t="shared" si="192"/>
        <v>3.7646670880163427E-3</v>
      </c>
      <c r="P822">
        <v>0.13130241114201932</v>
      </c>
      <c r="Q822">
        <v>-0.67769562661752858</v>
      </c>
      <c r="R822" s="42">
        <v>-2.5208361018012539E-3</v>
      </c>
      <c r="S822" s="42">
        <v>-4.0772032641693519E-3</v>
      </c>
      <c r="T822" s="43">
        <f t="shared" si="185"/>
        <v>0.13131136221907413</v>
      </c>
      <c r="U822" s="43">
        <f t="shared" si="185"/>
        <v>-0.67771097593046836</v>
      </c>
      <c r="V822" s="43">
        <f t="shared" si="182"/>
        <v>-0.12089469555240746</v>
      </c>
      <c r="W822" s="43">
        <f t="shared" si="182"/>
        <v>0.64944242469371927</v>
      </c>
      <c r="Y822" s="43">
        <f t="shared" ref="Y822:Z822" si="195">SUM(V822:V830)</f>
        <v>-1.2047547185131975</v>
      </c>
      <c r="Z822" s="43">
        <f t="shared" si="195"/>
        <v>6.0505269782998203</v>
      </c>
    </row>
    <row r="823" spans="6:26" x14ac:dyDescent="0.35">
      <c r="H823" s="44">
        <v>2880</v>
      </c>
      <c r="I823" s="44">
        <v>2830</v>
      </c>
      <c r="J823" s="45">
        <v>7178.59</v>
      </c>
      <c r="K823" s="45">
        <v>7278.2</v>
      </c>
      <c r="L823" s="37">
        <f t="shared" si="192"/>
        <v>2.1276595744680851E-2</v>
      </c>
      <c r="M823" s="37">
        <f t="shared" si="192"/>
        <v>-7.0175438596491229E-3</v>
      </c>
      <c r="N823" s="37">
        <f t="shared" si="192"/>
        <v>2.6649868496586957E-3</v>
      </c>
      <c r="O823" s="37">
        <f t="shared" si="192"/>
        <v>-5.4250536356058188E-3</v>
      </c>
      <c r="P823">
        <v>0.13130241114201932</v>
      </c>
      <c r="Q823">
        <v>-0.67769562661752858</v>
      </c>
      <c r="R823" s="42">
        <v>-2.5208361018012539E-3</v>
      </c>
      <c r="S823" s="42">
        <v>-4.0772032641693519E-3</v>
      </c>
      <c r="T823" s="43">
        <f t="shared" si="185"/>
        <v>0.13129569314695788</v>
      </c>
      <c r="U823" s="43">
        <f t="shared" si="185"/>
        <v>-0.6776735075711372</v>
      </c>
      <c r="V823" s="43">
        <f t="shared" si="182"/>
        <v>-0.11001909740227703</v>
      </c>
      <c r="W823" s="43">
        <f t="shared" si="182"/>
        <v>0.67065596371148806</v>
      </c>
      <c r="Y823" s="43"/>
      <c r="Z823" s="43"/>
    </row>
    <row r="824" spans="6:26" x14ac:dyDescent="0.35">
      <c r="H824" s="44">
        <v>2820</v>
      </c>
      <c r="I824" s="44">
        <v>2850</v>
      </c>
      <c r="J824" s="45">
        <v>7159.51</v>
      </c>
      <c r="K824" s="45">
        <v>7317.9</v>
      </c>
      <c r="L824" s="37">
        <f t="shared" si="192"/>
        <v>-2.4221453287197232E-2</v>
      </c>
      <c r="M824" s="37">
        <f t="shared" si="192"/>
        <v>0</v>
      </c>
      <c r="N824" s="37">
        <f t="shared" si="192"/>
        <v>3.8460028490987612E-3</v>
      </c>
      <c r="O824" s="37">
        <f t="shared" si="192"/>
        <v>8.7449651662562886E-3</v>
      </c>
      <c r="P824">
        <v>0.13130241114201932</v>
      </c>
      <c r="Q824">
        <v>-0.67769562661752858</v>
      </c>
      <c r="R824" s="42">
        <v>-2.5208361018012539E-3</v>
      </c>
      <c r="S824" s="42">
        <v>-4.0772032641693519E-3</v>
      </c>
      <c r="T824" s="43">
        <f t="shared" si="185"/>
        <v>0.13129271599918968</v>
      </c>
      <c r="U824" s="43">
        <f t="shared" si="185"/>
        <v>-0.67773128161804952</v>
      </c>
      <c r="V824" s="43">
        <f t="shared" si="182"/>
        <v>-0.15551416928638692</v>
      </c>
      <c r="W824" s="43">
        <f t="shared" si="182"/>
        <v>0.67773128161804952</v>
      </c>
      <c r="Y824" s="43"/>
      <c r="Z824" s="43"/>
    </row>
    <row r="825" spans="6:26" x14ac:dyDescent="0.35">
      <c r="H825" s="44">
        <v>2890</v>
      </c>
      <c r="I825" s="44">
        <v>2850</v>
      </c>
      <c r="J825" s="45">
        <v>7132.08</v>
      </c>
      <c r="K825" s="45">
        <v>7254.46</v>
      </c>
      <c r="L825" s="37">
        <f t="shared" si="192"/>
        <v>3.472222222222222E-3</v>
      </c>
      <c r="M825" s="37">
        <f t="shared" si="192"/>
        <v>-6.9686411149825784E-3</v>
      </c>
      <c r="N825" s="37">
        <f t="shared" si="192"/>
        <v>-4.2185872918214321E-4</v>
      </c>
      <c r="O825" s="37">
        <f t="shared" si="192"/>
        <v>1.6237038673423197E-3</v>
      </c>
      <c r="P825">
        <v>0.13130241114201932</v>
      </c>
      <c r="Q825">
        <v>-0.67769562661752858</v>
      </c>
      <c r="R825" s="42">
        <v>-2.5208361018012539E-3</v>
      </c>
      <c r="S825" s="42">
        <v>-4.0772032641693519E-3</v>
      </c>
      <c r="T825" s="43">
        <f t="shared" si="185"/>
        <v>0.1313034745787337</v>
      </c>
      <c r="U825" s="43">
        <f t="shared" si="185"/>
        <v>-0.67770224678823654</v>
      </c>
      <c r="V825" s="43">
        <f t="shared" si="182"/>
        <v>-0.12783125235651149</v>
      </c>
      <c r="W825" s="43">
        <f t="shared" si="182"/>
        <v>0.67073360567325391</v>
      </c>
      <c r="Y825" s="43"/>
      <c r="Z825" s="43"/>
    </row>
    <row r="826" spans="6:26" x14ac:dyDescent="0.35">
      <c r="H826" s="44">
        <v>2880</v>
      </c>
      <c r="I826" s="44">
        <v>2870</v>
      </c>
      <c r="J826" s="45">
        <v>7135.09</v>
      </c>
      <c r="K826" s="45">
        <v>7242.7</v>
      </c>
      <c r="L826" s="37">
        <f t="shared" si="192"/>
        <v>-1.0309278350515464E-2</v>
      </c>
      <c r="M826" s="37">
        <f t="shared" si="192"/>
        <v>-1.0344827586206896E-2</v>
      </c>
      <c r="N826" s="37">
        <f t="shared" si="192"/>
        <v>-5.4639553182265869E-3</v>
      </c>
      <c r="O826" s="37">
        <f t="shared" si="192"/>
        <v>1.4712267320790228E-3</v>
      </c>
      <c r="P826">
        <v>0.13130241114201932</v>
      </c>
      <c r="Q826">
        <v>-0.67769562661752858</v>
      </c>
      <c r="R826" s="42">
        <v>-2.5208361018012539E-3</v>
      </c>
      <c r="S826" s="42">
        <v>-4.0772032641693519E-3</v>
      </c>
      <c r="T826" s="43">
        <f t="shared" si="185"/>
        <v>0.13131618487784413</v>
      </c>
      <c r="U826" s="43">
        <f t="shared" si="185"/>
        <v>-0.67770162510796295</v>
      </c>
      <c r="V826" s="43">
        <f t="shared" si="182"/>
        <v>-0.14162546322835959</v>
      </c>
      <c r="W826" s="43">
        <f t="shared" si="182"/>
        <v>0.66735679752175603</v>
      </c>
      <c r="Y826" s="43"/>
      <c r="Z826" s="43"/>
    </row>
    <row r="827" spans="6:26" x14ac:dyDescent="0.35">
      <c r="H827" s="44">
        <v>2910</v>
      </c>
      <c r="I827" s="44">
        <v>2900</v>
      </c>
      <c r="J827" s="45">
        <v>7174.29</v>
      </c>
      <c r="K827" s="45">
        <v>7232.06</v>
      </c>
      <c r="L827" s="37">
        <f t="shared" si="192"/>
        <v>-3.4246575342465752E-3</v>
      </c>
      <c r="M827" s="37">
        <f t="shared" si="192"/>
        <v>-1.3605442176870748E-2</v>
      </c>
      <c r="N827" s="37">
        <f t="shared" si="192"/>
        <v>-2.8381963970750832E-3</v>
      </c>
      <c r="O827" s="37">
        <f t="shared" si="192"/>
        <v>6.3032576571362036E-3</v>
      </c>
      <c r="P827">
        <v>0.13130241114201932</v>
      </c>
      <c r="Q827">
        <v>-0.67769562661752858</v>
      </c>
      <c r="R827" s="42">
        <v>-2.5208361018012539E-3</v>
      </c>
      <c r="S827" s="42">
        <v>-4.0772032641693519E-3</v>
      </c>
      <c r="T827" s="43">
        <f t="shared" si="185"/>
        <v>0.13130956576996106</v>
      </c>
      <c r="U827" s="43">
        <f t="shared" si="185"/>
        <v>-0.67772132628022319</v>
      </c>
      <c r="V827" s="43">
        <f t="shared" si="182"/>
        <v>-0.13473422330420765</v>
      </c>
      <c r="W827" s="43">
        <f t="shared" si="182"/>
        <v>0.66411588410335243</v>
      </c>
      <c r="Y827" s="43"/>
      <c r="Z827" s="43"/>
    </row>
    <row r="828" spans="6:26" x14ac:dyDescent="0.35">
      <c r="H828" s="44">
        <v>2920</v>
      </c>
      <c r="I828" s="44">
        <v>2940</v>
      </c>
      <c r="J828" s="45">
        <v>7194.71</v>
      </c>
      <c r="K828" s="45">
        <v>7186.76</v>
      </c>
      <c r="L828" s="37">
        <f t="shared" si="192"/>
        <v>-1.0169491525423728E-2</v>
      </c>
      <c r="M828" s="37">
        <f t="shared" si="192"/>
        <v>3.4129692832764505E-3</v>
      </c>
      <c r="N828" s="37">
        <f t="shared" si="192"/>
        <v>4.3834484337547351E-3</v>
      </c>
      <c r="O828" s="37">
        <f t="shared" si="192"/>
        <v>-6.4135266101213746E-3</v>
      </c>
      <c r="P828">
        <v>0.13130241114201932</v>
      </c>
      <c r="Q828">
        <v>-0.67769562661752858</v>
      </c>
      <c r="R828" s="42">
        <v>-2.5208361018012539E-3</v>
      </c>
      <c r="S828" s="42">
        <v>-4.0772032641693519E-3</v>
      </c>
      <c r="T828" s="43">
        <f t="shared" si="185"/>
        <v>0.13129136118695714</v>
      </c>
      <c r="U828" s="43">
        <f t="shared" si="185"/>
        <v>-0.677669477365899</v>
      </c>
      <c r="V828" s="43">
        <f t="shared" si="182"/>
        <v>-0.14146085271238087</v>
      </c>
      <c r="W828" s="43">
        <f t="shared" si="182"/>
        <v>0.6810824466491755</v>
      </c>
      <c r="Y828" s="43"/>
      <c r="Z828" s="43"/>
    </row>
    <row r="829" spans="6:26" x14ac:dyDescent="0.35">
      <c r="H829" s="44">
        <v>2950</v>
      </c>
      <c r="I829" s="44">
        <v>2930</v>
      </c>
      <c r="J829" s="45">
        <v>7163.31</v>
      </c>
      <c r="K829" s="45">
        <v>7233.15</v>
      </c>
      <c r="L829" s="37">
        <f t="shared" si="192"/>
        <v>0</v>
      </c>
      <c r="M829" s="37">
        <f t="shared" si="192"/>
        <v>2.0905923344947737E-2</v>
      </c>
      <c r="N829" s="37">
        <f t="shared" si="192"/>
        <v>7.8012228715817035E-3</v>
      </c>
      <c r="O829" s="37">
        <f t="shared" si="192"/>
        <v>1.7007931503661039E-4</v>
      </c>
      <c r="P829">
        <v>0.13130241114201932</v>
      </c>
      <c r="Q829">
        <v>-0.67769562661752858</v>
      </c>
      <c r="R829" s="42">
        <v>-2.5208361018012539E-3</v>
      </c>
      <c r="S829" s="42">
        <v>-4.0772032641693519E-3</v>
      </c>
      <c r="T829" s="43">
        <f t="shared" si="185"/>
        <v>0.13128274553776645</v>
      </c>
      <c r="U829" s="43">
        <f t="shared" si="185"/>
        <v>-0.67769632006546698</v>
      </c>
      <c r="V829" s="43">
        <f t="shared" ref="V829:W890" si="196">L829-T829</f>
        <v>-0.13128274553776645</v>
      </c>
      <c r="W829" s="43">
        <f t="shared" si="196"/>
        <v>0.69860224341041477</v>
      </c>
      <c r="Y829" s="43"/>
      <c r="Z829" s="43"/>
    </row>
    <row r="830" spans="6:26" x14ac:dyDescent="0.35">
      <c r="H830" s="44">
        <v>2950</v>
      </c>
      <c r="I830" s="44">
        <v>2870</v>
      </c>
      <c r="J830" s="45">
        <v>7107.86</v>
      </c>
      <c r="K830" s="45">
        <v>7231.92</v>
      </c>
      <c r="L830" s="37">
        <f t="shared" si="192"/>
        <v>-1.0067114093959731E-2</v>
      </c>
      <c r="M830" s="37">
        <f t="shared" si="192"/>
        <v>-6.920415224913495E-3</v>
      </c>
      <c r="N830" s="37">
        <f t="shared" si="192"/>
        <v>-9.0025277346729923E-3</v>
      </c>
      <c r="O830" s="37">
        <f t="shared" si="192"/>
        <v>7.6325667327096511E-3</v>
      </c>
      <c r="P830">
        <v>0.13130241114201932</v>
      </c>
      <c r="Q830">
        <v>-0.67769562661752858</v>
      </c>
      <c r="R830" s="42">
        <v>-2.5208361018012539E-3</v>
      </c>
      <c r="S830" s="42">
        <v>-4.0772032641693519E-3</v>
      </c>
      <c r="T830" s="43">
        <f t="shared" si="185"/>
        <v>0.13132510503894035</v>
      </c>
      <c r="U830" s="43">
        <f t="shared" si="185"/>
        <v>-0.67772674614352513</v>
      </c>
      <c r="V830" s="43">
        <f t="shared" si="196"/>
        <v>-0.14139221913290007</v>
      </c>
      <c r="W830" s="43">
        <f t="shared" si="196"/>
        <v>0.67080633091861164</v>
      </c>
      <c r="Y830" s="43"/>
      <c r="Z830" s="43"/>
    </row>
    <row r="831" spans="6:26" x14ac:dyDescent="0.35">
      <c r="H831" s="44">
        <v>2980</v>
      </c>
      <c r="I831" s="44">
        <v>2890</v>
      </c>
      <c r="J831" s="45">
        <v>7172.43</v>
      </c>
      <c r="K831" s="45">
        <v>7177.14</v>
      </c>
      <c r="L831" s="37"/>
      <c r="M831" s="37"/>
      <c r="N831" s="37"/>
      <c r="O831" s="37"/>
      <c r="R831" s="42"/>
      <c r="S831" s="42"/>
      <c r="V831" s="43"/>
      <c r="W831" s="43"/>
      <c r="Y831" s="43"/>
      <c r="Z831" s="43"/>
    </row>
    <row r="832" spans="6:26" x14ac:dyDescent="0.35">
      <c r="H832" s="44"/>
      <c r="J832" s="49"/>
      <c r="K832" s="48"/>
      <c r="L832" s="37"/>
      <c r="M832" s="37"/>
      <c r="N832" s="37"/>
      <c r="O832" s="37"/>
      <c r="P832">
        <f>SLOPE(L834:L842,N834:N842)</f>
        <v>-1.1855665568694143</v>
      </c>
      <c r="Q832">
        <f t="shared" ref="Q832" si="197">SLOPE(M834:M842,O834:O842)</f>
        <v>0.52919630914185112</v>
      </c>
      <c r="R832" s="42">
        <f t="shared" ref="R832:S844" si="198">INTERCEPT(L834:L842,N834:N842)</f>
        <v>1.2490463230811263E-3</v>
      </c>
      <c r="S832" s="42">
        <f t="shared" si="198"/>
        <v>-5.0762345358500386E-3</v>
      </c>
      <c r="V832" s="43"/>
      <c r="W832" s="43"/>
      <c r="Y832" s="43"/>
      <c r="Z832" s="43"/>
    </row>
    <row r="833" spans="6:26" x14ac:dyDescent="0.35">
      <c r="F833" t="s">
        <v>138</v>
      </c>
      <c r="H833" s="44"/>
      <c r="J833" s="49"/>
      <c r="L833" s="37"/>
      <c r="M833" s="37"/>
      <c r="N833" s="37"/>
      <c r="O833" s="37"/>
      <c r="R833" s="42"/>
      <c r="S833" s="42"/>
      <c r="V833" s="43"/>
      <c r="W833" s="43"/>
      <c r="Y833" s="43"/>
      <c r="Z833" s="43"/>
    </row>
    <row r="834" spans="6:26" x14ac:dyDescent="0.35">
      <c r="H834" s="44">
        <v>1500</v>
      </c>
      <c r="I834" s="44">
        <v>1455</v>
      </c>
      <c r="J834" s="45">
        <v>7153.1</v>
      </c>
      <c r="K834" s="45">
        <v>7305.6</v>
      </c>
      <c r="L834" s="37">
        <f t="shared" si="192"/>
        <v>6.7114093959731542E-3</v>
      </c>
      <c r="M834" s="37">
        <f t="shared" si="192"/>
        <v>-2.0202020202020204E-2</v>
      </c>
      <c r="N834" s="37">
        <f t="shared" si="192"/>
        <v>-3.5508365849003468E-3</v>
      </c>
      <c r="O834" s="37">
        <f t="shared" si="192"/>
        <v>3.7646670880163427E-3</v>
      </c>
      <c r="P834">
        <v>-1.1855665568694143</v>
      </c>
      <c r="Q834">
        <v>0.52919630914185112</v>
      </c>
      <c r="R834" s="42">
        <v>1.2490463230811263E-3</v>
      </c>
      <c r="S834" s="42">
        <v>-5.0762345358500386E-3</v>
      </c>
      <c r="T834" s="43">
        <f t="shared" si="185"/>
        <v>-1.1855709920287945</v>
      </c>
      <c r="U834" s="43">
        <f t="shared" si="185"/>
        <v>0.52917719880876291</v>
      </c>
      <c r="V834" s="43">
        <f t="shared" si="196"/>
        <v>1.1922824014247677</v>
      </c>
      <c r="W834" s="43">
        <f t="shared" si="196"/>
        <v>-0.54937921901078313</v>
      </c>
      <c r="Y834" s="43">
        <f t="shared" si="191"/>
        <v>10.684404446905758</v>
      </c>
      <c r="Z834" s="43">
        <f t="shared" si="191"/>
        <v>-4.7989044349386258</v>
      </c>
    </row>
    <row r="835" spans="6:26" x14ac:dyDescent="0.35">
      <c r="H835" s="44">
        <v>1490</v>
      </c>
      <c r="I835" s="44">
        <v>1485</v>
      </c>
      <c r="J835" s="45">
        <v>7178.59</v>
      </c>
      <c r="K835" s="45">
        <v>7278.2</v>
      </c>
      <c r="L835" s="37">
        <f t="shared" si="192"/>
        <v>-3.3444816053511705E-3</v>
      </c>
      <c r="M835" s="37">
        <f t="shared" si="192"/>
        <v>0</v>
      </c>
      <c r="N835" s="37">
        <f t="shared" si="192"/>
        <v>2.6649868496586957E-3</v>
      </c>
      <c r="O835" s="37">
        <f t="shared" si="192"/>
        <v>-5.4250536356058188E-3</v>
      </c>
      <c r="P835">
        <v>-1.1855665568694143</v>
      </c>
      <c r="Q835">
        <v>0.52919630914185112</v>
      </c>
      <c r="R835" s="42">
        <v>1.2490463230811263E-3</v>
      </c>
      <c r="S835" s="42">
        <v>-5.0762345358500386E-3</v>
      </c>
      <c r="T835" s="43">
        <f t="shared" si="185"/>
        <v>-1.1855632281773887</v>
      </c>
      <c r="U835" s="43">
        <f t="shared" si="185"/>
        <v>0.52922384798647504</v>
      </c>
      <c r="V835" s="43">
        <f t="shared" si="196"/>
        <v>1.1822187465720375</v>
      </c>
      <c r="W835" s="43">
        <f t="shared" si="196"/>
        <v>-0.52922384798647504</v>
      </c>
      <c r="Y835" s="43"/>
      <c r="Z835" s="43"/>
    </row>
    <row r="836" spans="6:26" x14ac:dyDescent="0.35">
      <c r="H836" s="44">
        <v>1495</v>
      </c>
      <c r="I836" s="44">
        <v>1485</v>
      </c>
      <c r="J836" s="45">
        <v>7159.51</v>
      </c>
      <c r="K836" s="45">
        <v>7317.9</v>
      </c>
      <c r="L836" s="37">
        <f t="shared" si="192"/>
        <v>-9.9337748344370865E-3</v>
      </c>
      <c r="M836" s="37">
        <f t="shared" si="192"/>
        <v>-1.6556291390728478E-2</v>
      </c>
      <c r="N836" s="37">
        <f t="shared" si="192"/>
        <v>3.8460028490987612E-3</v>
      </c>
      <c r="O836" s="37">
        <f t="shared" si="192"/>
        <v>8.7449651662562886E-3</v>
      </c>
      <c r="P836">
        <v>-1.1855665568694143</v>
      </c>
      <c r="Q836">
        <v>0.52919630914185112</v>
      </c>
      <c r="R836" s="42">
        <v>1.2490463230811263E-3</v>
      </c>
      <c r="S836" s="42">
        <v>-5.0762345358500386E-3</v>
      </c>
      <c r="T836" s="43">
        <f t="shared" si="185"/>
        <v>-1.185561753033697</v>
      </c>
      <c r="U836" s="43">
        <f t="shared" si="185"/>
        <v>0.52915191764765934</v>
      </c>
      <c r="V836" s="43">
        <f t="shared" si="196"/>
        <v>1.17562797819926</v>
      </c>
      <c r="W836" s="43">
        <f t="shared" si="196"/>
        <v>-0.54570820903838779</v>
      </c>
      <c r="Y836" s="43"/>
      <c r="Z836" s="43"/>
    </row>
    <row r="837" spans="6:26" x14ac:dyDescent="0.35">
      <c r="H837" s="44">
        <v>1510</v>
      </c>
      <c r="I837" s="44">
        <v>1510</v>
      </c>
      <c r="J837" s="45">
        <v>7132.08</v>
      </c>
      <c r="K837" s="45">
        <v>7254.46</v>
      </c>
      <c r="L837" s="37">
        <f t="shared" si="192"/>
        <v>2.7210884353741496E-2</v>
      </c>
      <c r="M837" s="37">
        <f t="shared" si="192"/>
        <v>1.6835016835016835E-2</v>
      </c>
      <c r="N837" s="37">
        <f t="shared" si="192"/>
        <v>-4.2185872918214321E-4</v>
      </c>
      <c r="O837" s="37">
        <f t="shared" si="192"/>
        <v>1.6237038673423197E-3</v>
      </c>
      <c r="P837">
        <v>-1.1855665568694143</v>
      </c>
      <c r="Q837">
        <v>0.52919630914185112</v>
      </c>
      <c r="R837" s="42">
        <v>1.2490463230811263E-3</v>
      </c>
      <c r="S837" s="42">
        <v>-5.0762345358500386E-3</v>
      </c>
      <c r="T837" s="43">
        <f t="shared" si="185"/>
        <v>-1.1855670837905088</v>
      </c>
      <c r="U837" s="43">
        <f t="shared" si="185"/>
        <v>0.5291880668402037</v>
      </c>
      <c r="V837" s="43">
        <f t="shared" si="196"/>
        <v>1.2127779681442503</v>
      </c>
      <c r="W837" s="43">
        <f t="shared" si="196"/>
        <v>-0.51235305000518683</v>
      </c>
      <c r="Y837" s="43"/>
      <c r="Z837" s="43"/>
    </row>
    <row r="838" spans="6:26" x14ac:dyDescent="0.35">
      <c r="H838" s="44">
        <v>1470</v>
      </c>
      <c r="I838" s="44">
        <v>1485</v>
      </c>
      <c r="J838" s="45">
        <v>7135.09</v>
      </c>
      <c r="K838" s="45">
        <v>7242.7</v>
      </c>
      <c r="L838" s="37">
        <f t="shared" si="192"/>
        <v>-1.3422818791946308E-2</v>
      </c>
      <c r="M838" s="37">
        <f t="shared" si="192"/>
        <v>-3.3557046979865771E-3</v>
      </c>
      <c r="N838" s="37">
        <f t="shared" si="192"/>
        <v>-5.4639553182265869E-3</v>
      </c>
      <c r="O838" s="37">
        <f t="shared" si="192"/>
        <v>1.4712267320790228E-3</v>
      </c>
      <c r="P838">
        <v>-1.1855665568694143</v>
      </c>
      <c r="Q838">
        <v>0.52919630914185112</v>
      </c>
      <c r="R838" s="42">
        <v>1.2490463230811263E-3</v>
      </c>
      <c r="S838" s="42">
        <v>-5.0762345358500386E-3</v>
      </c>
      <c r="T838" s="43">
        <f t="shared" si="185"/>
        <v>-1.1855733816027139</v>
      </c>
      <c r="U838" s="43">
        <f t="shared" si="185"/>
        <v>0.5291888408499037</v>
      </c>
      <c r="V838" s="43">
        <f t="shared" si="196"/>
        <v>1.1721505628107676</v>
      </c>
      <c r="W838" s="43">
        <f t="shared" si="196"/>
        <v>-0.53254454554789032</v>
      </c>
      <c r="Y838" s="43"/>
      <c r="Z838" s="43"/>
    </row>
    <row r="839" spans="6:26" x14ac:dyDescent="0.35">
      <c r="H839" s="44">
        <v>1490</v>
      </c>
      <c r="I839" s="44">
        <v>1490</v>
      </c>
      <c r="J839" s="45">
        <v>7174.29</v>
      </c>
      <c r="K839" s="45">
        <v>7232.06</v>
      </c>
      <c r="L839" s="37">
        <f t="shared" si="192"/>
        <v>-6.6666666666666671E-3</v>
      </c>
      <c r="M839" s="37">
        <f t="shared" si="192"/>
        <v>6.7567567567567571E-3</v>
      </c>
      <c r="N839" s="37">
        <f t="shared" si="192"/>
        <v>-2.8381963970750832E-3</v>
      </c>
      <c r="O839" s="37">
        <f t="shared" si="192"/>
        <v>6.3032576571362036E-3</v>
      </c>
      <c r="P839">
        <v>-1.1855665568694143</v>
      </c>
      <c r="Q839">
        <v>0.52919630914185112</v>
      </c>
      <c r="R839" s="42">
        <v>1.2490463230811263E-3</v>
      </c>
      <c r="S839" s="42">
        <v>-5.0762345358500386E-3</v>
      </c>
      <c r="T839" s="43">
        <f t="shared" si="185"/>
        <v>-1.1855701019081881</v>
      </c>
      <c r="U839" s="43">
        <f t="shared" si="185"/>
        <v>0.5291643123276436</v>
      </c>
      <c r="V839" s="43">
        <f t="shared" si="196"/>
        <v>1.1789034352415215</v>
      </c>
      <c r="W839" s="43">
        <f t="shared" si="196"/>
        <v>-0.52240755557088681</v>
      </c>
      <c r="Y839" s="43"/>
      <c r="Z839" s="43"/>
    </row>
    <row r="840" spans="6:26" x14ac:dyDescent="0.35">
      <c r="H840" s="44">
        <v>1500</v>
      </c>
      <c r="I840" s="44">
        <v>1480</v>
      </c>
      <c r="J840" s="45">
        <v>7194.71</v>
      </c>
      <c r="K840" s="45">
        <v>7186.76</v>
      </c>
      <c r="L840" s="37">
        <f t="shared" si="192"/>
        <v>0</v>
      </c>
      <c r="M840" s="37">
        <f t="shared" si="192"/>
        <v>-1.6611295681063124E-2</v>
      </c>
      <c r="N840" s="37">
        <f t="shared" si="192"/>
        <v>4.3834484337547351E-3</v>
      </c>
      <c r="O840" s="37">
        <f t="shared" si="192"/>
        <v>-6.4135266101213746E-3</v>
      </c>
      <c r="P840">
        <v>-1.1855665568694143</v>
      </c>
      <c r="Q840">
        <v>0.52919630914185112</v>
      </c>
      <c r="R840" s="42">
        <v>1.2490463230811263E-3</v>
      </c>
      <c r="S840" s="42">
        <v>-5.0762345358500386E-3</v>
      </c>
      <c r="T840" s="43">
        <f t="shared" si="185"/>
        <v>-1.1855610817392657</v>
      </c>
      <c r="U840" s="43">
        <f t="shared" si="185"/>
        <v>0.52922886570712602</v>
      </c>
      <c r="V840" s="43">
        <f t="shared" si="196"/>
        <v>1.1855610817392657</v>
      </c>
      <c r="W840" s="43">
        <f t="shared" si="196"/>
        <v>-0.54584016138818914</v>
      </c>
      <c r="Y840" s="43"/>
      <c r="Z840" s="43"/>
    </row>
    <row r="841" spans="6:26" x14ac:dyDescent="0.35">
      <c r="H841" s="44">
        <v>1500</v>
      </c>
      <c r="I841" s="44">
        <v>1505</v>
      </c>
      <c r="J841" s="45">
        <v>7163.31</v>
      </c>
      <c r="K841" s="45">
        <v>7233.15</v>
      </c>
      <c r="L841" s="37">
        <f t="shared" si="192"/>
        <v>-9.9009900990099011E-3</v>
      </c>
      <c r="M841" s="37">
        <f t="shared" si="192"/>
        <v>-1.6339869281045753E-2</v>
      </c>
      <c r="N841" s="37">
        <f t="shared" si="192"/>
        <v>7.8012228715817035E-3</v>
      </c>
      <c r="O841" s="37">
        <f t="shared" si="192"/>
        <v>1.7007931503661039E-4</v>
      </c>
      <c r="P841">
        <v>-1.1855665568694143</v>
      </c>
      <c r="Q841">
        <v>0.52919630914185112</v>
      </c>
      <c r="R841" s="42">
        <v>1.2490463230811263E-3</v>
      </c>
      <c r="S841" s="42">
        <v>-5.0762345358500386E-3</v>
      </c>
      <c r="T841" s="43">
        <f t="shared" si="185"/>
        <v>-1.185556812780671</v>
      </c>
      <c r="U841" s="43">
        <f t="shared" si="185"/>
        <v>0.52919544577935829</v>
      </c>
      <c r="V841" s="43">
        <f t="shared" si="196"/>
        <v>1.1756558226816611</v>
      </c>
      <c r="W841" s="43">
        <f t="shared" si="196"/>
        <v>-0.54553531506040409</v>
      </c>
      <c r="Y841" s="43"/>
      <c r="Z841" s="43"/>
    </row>
    <row r="842" spans="6:26" x14ac:dyDescent="0.35">
      <c r="H842" s="44">
        <v>1515</v>
      </c>
      <c r="I842" s="44">
        <v>1530</v>
      </c>
      <c r="J842" s="45">
        <v>7107.86</v>
      </c>
      <c r="K842" s="45">
        <v>7231.92</v>
      </c>
      <c r="L842" s="37">
        <f t="shared" si="192"/>
        <v>2.364864864864865E-2</v>
      </c>
      <c r="M842" s="37">
        <f t="shared" si="192"/>
        <v>1.3245033112582781E-2</v>
      </c>
      <c r="N842" s="37">
        <f t="shared" si="192"/>
        <v>-9.0025277346729923E-3</v>
      </c>
      <c r="O842" s="37">
        <f t="shared" si="192"/>
        <v>7.6325667327096511E-3</v>
      </c>
      <c r="P842">
        <v>-1.1855665568694143</v>
      </c>
      <c r="Q842">
        <v>0.52919630914185112</v>
      </c>
      <c r="R842" s="42">
        <v>1.2490463230811263E-3</v>
      </c>
      <c r="S842" s="42">
        <v>-5.0762345358500386E-3</v>
      </c>
      <c r="T842" s="43">
        <f t="shared" si="185"/>
        <v>-1.1855778014435796</v>
      </c>
      <c r="U842" s="43">
        <f t="shared" si="185"/>
        <v>0.52915756444300532</v>
      </c>
      <c r="V842" s="43">
        <f t="shared" si="196"/>
        <v>1.2092264500922283</v>
      </c>
      <c r="W842" s="43">
        <f t="shared" si="196"/>
        <v>-0.51591253133042259</v>
      </c>
      <c r="Y842" s="43"/>
      <c r="Z842" s="43"/>
    </row>
    <row r="843" spans="6:26" x14ac:dyDescent="0.35">
      <c r="H843" s="44">
        <v>1480</v>
      </c>
      <c r="I843" s="44">
        <v>1510</v>
      </c>
      <c r="J843" s="45">
        <v>7172.43</v>
      </c>
      <c r="K843" s="45">
        <v>7177.14</v>
      </c>
      <c r="L843" s="37"/>
      <c r="M843" s="37"/>
      <c r="N843" s="37"/>
      <c r="O843" s="37"/>
      <c r="R843" s="42"/>
      <c r="S843" s="42"/>
      <c r="V843" s="43"/>
      <c r="W843" s="43"/>
      <c r="Y843" s="43"/>
      <c r="Z843" s="43"/>
    </row>
    <row r="844" spans="6:26" x14ac:dyDescent="0.35">
      <c r="H844" s="44"/>
      <c r="J844" s="49"/>
      <c r="K844" s="48"/>
      <c r="L844" s="37"/>
      <c r="M844" s="37"/>
      <c r="N844" s="37"/>
      <c r="O844" s="37"/>
      <c r="P844">
        <f>SLOPE(L846:L854,N846:N854)</f>
        <v>-1.5452171068704337</v>
      </c>
      <c r="Q844">
        <f t="shared" ref="Q844:Q856" si="199">SLOPE(M846:M854,O846:O854)</f>
        <v>-2.4099258652975046</v>
      </c>
      <c r="R844" s="42">
        <f t="shared" si="198"/>
        <v>9.9589732922802324E-3</v>
      </c>
      <c r="S844" s="42">
        <f t="shared" si="198"/>
        <v>1.27769824405186E-2</v>
      </c>
      <c r="V844" s="43"/>
      <c r="W844" s="43"/>
      <c r="Y844" s="43"/>
      <c r="Z844" s="43"/>
    </row>
    <row r="845" spans="6:26" x14ac:dyDescent="0.35">
      <c r="F845" t="s">
        <v>140</v>
      </c>
      <c r="H845" s="44"/>
      <c r="J845" s="49"/>
      <c r="L845" s="37"/>
      <c r="M845" s="37"/>
      <c r="N845" s="37"/>
      <c r="O845" s="37"/>
      <c r="R845" s="42"/>
      <c r="S845" s="42"/>
      <c r="V845" s="43"/>
      <c r="W845" s="43"/>
      <c r="Y845" s="43"/>
      <c r="Z845" s="43"/>
    </row>
    <row r="846" spans="6:26" x14ac:dyDescent="0.35">
      <c r="H846" s="44">
        <v>7125</v>
      </c>
      <c r="I846" s="44">
        <v>7450</v>
      </c>
      <c r="J846" s="45">
        <v>7153.1</v>
      </c>
      <c r="K846" s="45">
        <v>7305.6</v>
      </c>
      <c r="L846" s="37">
        <f t="shared" si="192"/>
        <v>5.1660516605166053E-2</v>
      </c>
      <c r="M846" s="37">
        <f t="shared" si="192"/>
        <v>-1.65016501650165E-2</v>
      </c>
      <c r="N846" s="37">
        <f t="shared" si="192"/>
        <v>-3.5508365849003468E-3</v>
      </c>
      <c r="O846" s="37">
        <f t="shared" si="192"/>
        <v>3.7646670880163427E-3</v>
      </c>
      <c r="P846">
        <v>-1.5452171068704337</v>
      </c>
      <c r="Q846">
        <v>-2.4099258652975046</v>
      </c>
      <c r="R846" s="42">
        <v>9.9589732922802324E-3</v>
      </c>
      <c r="S846" s="42">
        <v>1.27769824405186E-2</v>
      </c>
      <c r="T846" s="43">
        <f t="shared" ref="T846:U890" si="200">P846+(R846*N846)</f>
        <v>-1.5452524695571479</v>
      </c>
      <c r="U846" s="43">
        <f t="shared" si="200"/>
        <v>-2.4098777642122267</v>
      </c>
      <c r="V846" s="43">
        <f t="shared" si="196"/>
        <v>1.5969129861623139</v>
      </c>
      <c r="W846" s="43">
        <f t="shared" si="196"/>
        <v>2.3933761140472103</v>
      </c>
      <c r="Y846" s="43">
        <f t="shared" ref="Y846:Z858" si="201">SUM(V846:V854)</f>
        <v>14.000599740949747</v>
      </c>
      <c r="Z846" s="43">
        <f t="shared" si="201"/>
        <v>21.761027359777618</v>
      </c>
    </row>
    <row r="847" spans="6:26" x14ac:dyDescent="0.35">
      <c r="H847" s="44">
        <v>6775</v>
      </c>
      <c r="I847" s="44">
        <v>7575</v>
      </c>
      <c r="J847" s="45">
        <v>7178.59</v>
      </c>
      <c r="K847" s="45">
        <v>7278.2</v>
      </c>
      <c r="L847" s="37">
        <f t="shared" si="192"/>
        <v>0</v>
      </c>
      <c r="M847" s="37">
        <f t="shared" si="192"/>
        <v>0</v>
      </c>
      <c r="N847" s="37">
        <f t="shared" si="192"/>
        <v>2.6649868496586957E-3</v>
      </c>
      <c r="O847" s="37">
        <f t="shared" si="192"/>
        <v>-5.4250536356058188E-3</v>
      </c>
      <c r="P847">
        <v>-1.5452171068704337</v>
      </c>
      <c r="Q847">
        <v>-2.4099258652975046</v>
      </c>
      <c r="R847" s="42">
        <v>9.9589732922802324E-3</v>
      </c>
      <c r="S847" s="42">
        <v>1.27769824405186E-2</v>
      </c>
      <c r="T847" s="43">
        <f t="shared" si="200"/>
        <v>-1.5451905663375736</v>
      </c>
      <c r="U847" s="43">
        <f t="shared" si="200"/>
        <v>-2.4099951811125457</v>
      </c>
      <c r="V847" s="43">
        <f t="shared" si="196"/>
        <v>1.5451905663375736</v>
      </c>
      <c r="W847" s="43">
        <f t="shared" si="196"/>
        <v>2.4099951811125457</v>
      </c>
      <c r="Y847" s="43"/>
      <c r="Z847" s="43"/>
    </row>
    <row r="848" spans="6:26" x14ac:dyDescent="0.35">
      <c r="H848" s="44">
        <v>6775</v>
      </c>
      <c r="I848" s="44">
        <v>7575</v>
      </c>
      <c r="J848" s="45">
        <v>7159.51</v>
      </c>
      <c r="K848" s="45">
        <v>7317.9</v>
      </c>
      <c r="L848" s="37">
        <f t="shared" si="192"/>
        <v>1.4981273408239701E-2</v>
      </c>
      <c r="M848" s="37">
        <f t="shared" si="192"/>
        <v>0</v>
      </c>
      <c r="N848" s="37">
        <f t="shared" si="192"/>
        <v>3.8460028490987612E-3</v>
      </c>
      <c r="O848" s="37">
        <f t="shared" si="192"/>
        <v>8.7449651662562886E-3</v>
      </c>
      <c r="P848">
        <v>-1.5452171068704337</v>
      </c>
      <c r="Q848">
        <v>-2.4099258652975046</v>
      </c>
      <c r="R848" s="42">
        <v>9.9589732922802324E-3</v>
      </c>
      <c r="S848" s="42">
        <v>1.27769824405186E-2</v>
      </c>
      <c r="T848" s="43">
        <f t="shared" si="200"/>
        <v>-1.5451788046307775</v>
      </c>
      <c r="U848" s="43">
        <f t="shared" si="200"/>
        <v>-2.4098141310311325</v>
      </c>
      <c r="V848" s="43">
        <f t="shared" si="196"/>
        <v>1.5601600780390172</v>
      </c>
      <c r="W848" s="43">
        <f t="shared" si="196"/>
        <v>2.4098141310311325</v>
      </c>
      <c r="Y848" s="43"/>
      <c r="Z848" s="43"/>
    </row>
    <row r="849" spans="6:26" x14ac:dyDescent="0.35">
      <c r="H849" s="44">
        <v>6675</v>
      </c>
      <c r="I849" s="44">
        <v>7575</v>
      </c>
      <c r="J849" s="45">
        <v>7132.08</v>
      </c>
      <c r="K849" s="45">
        <v>7254.46</v>
      </c>
      <c r="L849" s="37">
        <f t="shared" si="192"/>
        <v>-3.7313432835820895E-3</v>
      </c>
      <c r="M849" s="37">
        <f t="shared" si="192"/>
        <v>-6.5573770491803279E-3</v>
      </c>
      <c r="N849" s="37">
        <f t="shared" si="192"/>
        <v>-4.2185872918214321E-4</v>
      </c>
      <c r="O849" s="37">
        <f t="shared" si="192"/>
        <v>1.6237038673423197E-3</v>
      </c>
      <c r="P849">
        <v>-1.5452171068704337</v>
      </c>
      <c r="Q849">
        <v>-2.4099258652975046</v>
      </c>
      <c r="R849" s="42">
        <v>9.9589732922802324E-3</v>
      </c>
      <c r="S849" s="42">
        <v>1.27769824405186E-2</v>
      </c>
      <c r="T849" s="43">
        <f t="shared" si="200"/>
        <v>-1.5452213081502508</v>
      </c>
      <c r="U849" s="43">
        <f t="shared" si="200"/>
        <v>-2.4099051192617029</v>
      </c>
      <c r="V849" s="43">
        <f t="shared" si="196"/>
        <v>1.5414899648666687</v>
      </c>
      <c r="W849" s="43">
        <f t="shared" si="196"/>
        <v>2.4033477422125227</v>
      </c>
      <c r="Y849" s="43"/>
      <c r="Z849" s="43"/>
    </row>
    <row r="850" spans="6:26" x14ac:dyDescent="0.35">
      <c r="H850" s="44">
        <v>6700</v>
      </c>
      <c r="I850" s="44">
        <v>7625</v>
      </c>
      <c r="J850" s="45">
        <v>7135.09</v>
      </c>
      <c r="K850" s="45">
        <v>7242.7</v>
      </c>
      <c r="L850" s="37">
        <f t="shared" si="192"/>
        <v>0</v>
      </c>
      <c r="M850" s="37">
        <f t="shared" si="192"/>
        <v>3.2894736842105261E-3</v>
      </c>
      <c r="N850" s="37">
        <f t="shared" si="192"/>
        <v>-5.4639553182265869E-3</v>
      </c>
      <c r="O850" s="37">
        <f t="shared" si="192"/>
        <v>1.4712267320790228E-3</v>
      </c>
      <c r="P850">
        <v>-1.5452171068704337</v>
      </c>
      <c r="Q850">
        <v>-2.4099258652975046</v>
      </c>
      <c r="R850" s="42">
        <v>9.9589732922802324E-3</v>
      </c>
      <c r="S850" s="42">
        <v>1.27769824405186E-2</v>
      </c>
      <c r="T850" s="43">
        <f t="shared" si="200"/>
        <v>-1.545271522255518</v>
      </c>
      <c r="U850" s="43">
        <f t="shared" si="200"/>
        <v>-2.409907067459383</v>
      </c>
      <c r="V850" s="43">
        <f t="shared" si="196"/>
        <v>1.545271522255518</v>
      </c>
      <c r="W850" s="43">
        <f t="shared" si="196"/>
        <v>2.4131965411435936</v>
      </c>
      <c r="Y850" s="43"/>
      <c r="Z850" s="43"/>
    </row>
    <row r="851" spans="6:26" x14ac:dyDescent="0.35">
      <c r="H851" s="44">
        <v>6700</v>
      </c>
      <c r="I851" s="44">
        <v>7600</v>
      </c>
      <c r="J851" s="45">
        <v>7174.29</v>
      </c>
      <c r="K851" s="45">
        <v>7232.06</v>
      </c>
      <c r="L851" s="37">
        <f t="shared" si="192"/>
        <v>2.2900763358778626E-2</v>
      </c>
      <c r="M851" s="37">
        <f t="shared" si="192"/>
        <v>9.9667774086378731E-3</v>
      </c>
      <c r="N851" s="37">
        <f t="shared" si="192"/>
        <v>-2.8381963970750832E-3</v>
      </c>
      <c r="O851" s="37">
        <f t="shared" si="192"/>
        <v>6.3032576571362036E-3</v>
      </c>
      <c r="P851">
        <v>-1.5452171068704337</v>
      </c>
      <c r="Q851">
        <v>-2.4099258652975046</v>
      </c>
      <c r="R851" s="42">
        <v>9.9589732922802324E-3</v>
      </c>
      <c r="S851" s="42">
        <v>1.27769824405186E-2</v>
      </c>
      <c r="T851" s="43">
        <f t="shared" si="200"/>
        <v>-1.5452453723925503</v>
      </c>
      <c r="U851" s="43">
        <f t="shared" si="200"/>
        <v>-2.4098453286851012</v>
      </c>
      <c r="V851" s="43">
        <f t="shared" si="196"/>
        <v>1.5681461357513289</v>
      </c>
      <c r="W851" s="43">
        <f t="shared" si="196"/>
        <v>2.419812106093739</v>
      </c>
      <c r="Y851" s="43"/>
      <c r="Z851" s="43"/>
    </row>
    <row r="852" spans="6:26" x14ac:dyDescent="0.35">
      <c r="H852" s="44">
        <v>6550</v>
      </c>
      <c r="I852" s="44">
        <v>7525</v>
      </c>
      <c r="J852" s="45">
        <v>7194.71</v>
      </c>
      <c r="K852" s="45">
        <v>7186.76</v>
      </c>
      <c r="L852" s="37">
        <f t="shared" si="192"/>
        <v>0</v>
      </c>
      <c r="M852" s="37">
        <f t="shared" si="192"/>
        <v>6.7375886524822695E-2</v>
      </c>
      <c r="N852" s="37">
        <f t="shared" si="192"/>
        <v>4.3834484337547351E-3</v>
      </c>
      <c r="O852" s="37">
        <f t="shared" si="192"/>
        <v>-6.4135266101213746E-3</v>
      </c>
      <c r="P852">
        <v>-1.5452171068704337</v>
      </c>
      <c r="Q852">
        <v>-2.4099258652975046</v>
      </c>
      <c r="R852" s="42">
        <v>9.9589732922802324E-3</v>
      </c>
      <c r="S852" s="42">
        <v>1.27769824405186E-2</v>
      </c>
      <c r="T852" s="43">
        <f t="shared" si="200"/>
        <v>-1.5451734522245539</v>
      </c>
      <c r="U852" s="43">
        <f t="shared" si="200"/>
        <v>-2.4100078108143839</v>
      </c>
      <c r="V852" s="43">
        <f t="shared" si="196"/>
        <v>1.5451734522245539</v>
      </c>
      <c r="W852" s="43">
        <f t="shared" si="196"/>
        <v>2.4773836973392065</v>
      </c>
      <c r="Y852" s="43"/>
      <c r="Z852" s="43"/>
    </row>
    <row r="853" spans="6:26" x14ac:dyDescent="0.35">
      <c r="H853" s="44">
        <v>6550</v>
      </c>
      <c r="I853" s="44">
        <v>7050</v>
      </c>
      <c r="J853" s="45">
        <v>7163.31</v>
      </c>
      <c r="K853" s="45">
        <v>7233.15</v>
      </c>
      <c r="L853" s="37">
        <f t="shared" si="192"/>
        <v>-7.575757575757576E-3</v>
      </c>
      <c r="M853" s="37">
        <f t="shared" si="192"/>
        <v>1.0752688172043012E-2</v>
      </c>
      <c r="N853" s="37">
        <f t="shared" si="192"/>
        <v>7.8012228715817035E-3</v>
      </c>
      <c r="O853" s="37">
        <f t="shared" si="192"/>
        <v>1.7007931503661039E-4</v>
      </c>
      <c r="P853">
        <v>-1.5452171068704337</v>
      </c>
      <c r="Q853">
        <v>-2.4099258652975046</v>
      </c>
      <c r="R853" s="42">
        <v>9.9589732922802324E-3</v>
      </c>
      <c r="S853" s="42">
        <v>1.27769824405186E-2</v>
      </c>
      <c r="T853" s="43">
        <f t="shared" si="200"/>
        <v>-1.5451394147002084</v>
      </c>
      <c r="U853" s="43">
        <f t="shared" si="200"/>
        <v>-2.4099236921970828</v>
      </c>
      <c r="V853" s="43">
        <f t="shared" si="196"/>
        <v>1.5375636571244509</v>
      </c>
      <c r="W853" s="43">
        <f t="shared" si="196"/>
        <v>2.4206763803691258</v>
      </c>
      <c r="Y853" s="43"/>
      <c r="Z853" s="43"/>
    </row>
    <row r="854" spans="6:26" x14ac:dyDescent="0.35">
      <c r="H854" s="44">
        <v>6600</v>
      </c>
      <c r="I854" s="44">
        <v>6975</v>
      </c>
      <c r="J854" s="45">
        <v>7107.86</v>
      </c>
      <c r="K854" s="45">
        <v>7231.92</v>
      </c>
      <c r="L854" s="37">
        <f t="shared" si="192"/>
        <v>1.5384615384615385E-2</v>
      </c>
      <c r="M854" s="37">
        <f t="shared" si="192"/>
        <v>3.5971223021582736E-3</v>
      </c>
      <c r="N854" s="37">
        <f t="shared" si="192"/>
        <v>-9.0025277346729923E-3</v>
      </c>
      <c r="O854" s="37">
        <f t="shared" si="192"/>
        <v>7.6325667327096511E-3</v>
      </c>
      <c r="P854">
        <v>-1.5452171068704337</v>
      </c>
      <c r="Q854">
        <v>-2.4099258652975046</v>
      </c>
      <c r="R854" s="42">
        <v>9.9589732922802324E-3</v>
      </c>
      <c r="S854" s="42">
        <v>1.27769824405186E-2</v>
      </c>
      <c r="T854" s="43">
        <f t="shared" si="200"/>
        <v>-1.5453067628037063</v>
      </c>
      <c r="U854" s="43">
        <f t="shared" si="200"/>
        <v>-2.4098283441263848</v>
      </c>
      <c r="V854" s="43">
        <f t="shared" si="196"/>
        <v>1.5606913781883216</v>
      </c>
      <c r="W854" s="43">
        <f t="shared" si="196"/>
        <v>2.4134254664285431</v>
      </c>
      <c r="Y854" s="43"/>
      <c r="Z854" s="43"/>
    </row>
    <row r="855" spans="6:26" x14ac:dyDescent="0.35">
      <c r="H855" s="44">
        <v>6500</v>
      </c>
      <c r="I855" s="44">
        <v>6950</v>
      </c>
      <c r="J855" s="45">
        <v>7172.43</v>
      </c>
      <c r="K855" s="45">
        <v>7177.14</v>
      </c>
      <c r="L855" s="37"/>
      <c r="M855" s="37"/>
      <c r="N855" s="37"/>
      <c r="O855" s="37"/>
      <c r="R855" s="42"/>
      <c r="S855" s="42"/>
      <c r="V855" s="43"/>
      <c r="W855" s="43"/>
      <c r="Y855" s="43"/>
      <c r="Z855" s="43"/>
    </row>
    <row r="856" spans="6:26" x14ac:dyDescent="0.35">
      <c r="G856" s="46"/>
      <c r="H856" s="44"/>
      <c r="I856" s="46"/>
      <c r="J856" s="49"/>
      <c r="K856" s="48"/>
      <c r="L856" s="37"/>
      <c r="M856" s="37"/>
      <c r="N856" s="37"/>
      <c r="O856" s="37"/>
      <c r="P856">
        <f>SLOPE(L858:L866,N858:N866)</f>
        <v>0.18991785065575403</v>
      </c>
      <c r="Q856">
        <f t="shared" si="199"/>
        <v>-1.4861400045674436</v>
      </c>
      <c r="R856" s="42">
        <f t="shared" ref="R856:S856" si="202">INTERCEPT(L858:L866,N858:N866)</f>
        <v>-1.0004638296551125E-3</v>
      </c>
      <c r="S856" s="42">
        <f t="shared" si="202"/>
        <v>-2.128432727298337E-3</v>
      </c>
      <c r="V856" s="43"/>
      <c r="W856" s="43"/>
      <c r="Y856" s="43"/>
      <c r="Z856" s="43"/>
    </row>
    <row r="857" spans="6:26" x14ac:dyDescent="0.35">
      <c r="F857" t="s">
        <v>142</v>
      </c>
      <c r="G857" s="44"/>
      <c r="H857" s="44"/>
      <c r="I857" s="44"/>
      <c r="J857" s="49"/>
      <c r="L857" s="37"/>
      <c r="M857" s="37"/>
      <c r="N857" s="37"/>
      <c r="O857" s="37"/>
      <c r="R857" s="42"/>
      <c r="S857" s="42"/>
      <c r="V857" s="43"/>
      <c r="W857" s="43"/>
      <c r="Y857" s="43"/>
      <c r="Z857" s="43"/>
    </row>
    <row r="858" spans="6:26" x14ac:dyDescent="0.35">
      <c r="G858" s="44"/>
      <c r="H858" s="44">
        <v>4600</v>
      </c>
      <c r="I858" s="44">
        <v>4410</v>
      </c>
      <c r="J858" s="45">
        <v>7153.1</v>
      </c>
      <c r="K858" s="45">
        <v>7305.6</v>
      </c>
      <c r="L858" s="37">
        <f t="shared" si="192"/>
        <v>4.3668122270742356E-3</v>
      </c>
      <c r="M858" s="37">
        <f t="shared" si="192"/>
        <v>-0.02</v>
      </c>
      <c r="N858" s="37">
        <f t="shared" si="192"/>
        <v>-3.5508365849003468E-3</v>
      </c>
      <c r="O858" s="37">
        <f t="shared" si="192"/>
        <v>3.7646670880163427E-3</v>
      </c>
      <c r="P858">
        <v>0.18991785065575403</v>
      </c>
      <c r="Q858">
        <v>-1.4861400045674436</v>
      </c>
      <c r="R858" s="42">
        <v>-1.0004638296551125E-3</v>
      </c>
      <c r="S858" s="42">
        <v>-2.128432727298337E-3</v>
      </c>
      <c r="T858" s="43">
        <f t="shared" si="200"/>
        <v>0.18992140313932224</v>
      </c>
      <c r="U858" s="43">
        <f t="shared" si="200"/>
        <v>-1.486148017408081</v>
      </c>
      <c r="V858" s="43">
        <f t="shared" si="196"/>
        <v>-0.18555459091224799</v>
      </c>
      <c r="W858" s="43">
        <f t="shared" si="196"/>
        <v>1.466148017408081</v>
      </c>
      <c r="Y858" s="43">
        <f t="shared" si="201"/>
        <v>-1.7187577268082184</v>
      </c>
      <c r="Z858" s="43">
        <f t="shared" si="201"/>
        <v>13.329582060462428</v>
      </c>
    </row>
    <row r="859" spans="6:26" x14ac:dyDescent="0.35">
      <c r="G859" s="44"/>
      <c r="H859" s="44">
        <v>4580</v>
      </c>
      <c r="I859" s="44">
        <v>4500</v>
      </c>
      <c r="J859" s="45">
        <v>7178.59</v>
      </c>
      <c r="K859" s="45">
        <v>7278.2</v>
      </c>
      <c r="L859" s="37">
        <f t="shared" si="192"/>
        <v>4.3859649122807015E-3</v>
      </c>
      <c r="M859" s="37">
        <f t="shared" si="192"/>
        <v>4.464285714285714E-3</v>
      </c>
      <c r="N859" s="37">
        <f t="shared" si="192"/>
        <v>2.6649868496586957E-3</v>
      </c>
      <c r="O859" s="37">
        <f t="shared" si="192"/>
        <v>-5.4250536356058188E-3</v>
      </c>
      <c r="P859">
        <v>0.18991785065575403</v>
      </c>
      <c r="Q859">
        <v>-1.4861400045674436</v>
      </c>
      <c r="R859" s="42">
        <v>-1.0004638296551125E-3</v>
      </c>
      <c r="S859" s="42">
        <v>-2.128432727298337E-3</v>
      </c>
      <c r="T859" s="43">
        <f t="shared" si="200"/>
        <v>0.18991518443280445</v>
      </c>
      <c r="U859" s="43">
        <f t="shared" si="200"/>
        <v>-1.4861284577057381</v>
      </c>
      <c r="V859" s="43">
        <f t="shared" si="196"/>
        <v>-0.18552921952052376</v>
      </c>
      <c r="W859" s="43">
        <f t="shared" si="196"/>
        <v>1.4905927434200239</v>
      </c>
      <c r="Y859" s="43"/>
      <c r="Z859" s="43"/>
    </row>
    <row r="860" spans="6:26" x14ac:dyDescent="0.35">
      <c r="G860" s="44"/>
      <c r="H860" s="44">
        <v>4560</v>
      </c>
      <c r="I860" s="44">
        <v>4480</v>
      </c>
      <c r="J860" s="45">
        <v>7159.51</v>
      </c>
      <c r="K860" s="45">
        <v>7317.9</v>
      </c>
      <c r="L860" s="37">
        <f t="shared" si="192"/>
        <v>1.7857142857142856E-2</v>
      </c>
      <c r="M860" s="37">
        <f t="shared" si="192"/>
        <v>-8.8495575221238937E-3</v>
      </c>
      <c r="N860" s="37">
        <f t="shared" si="192"/>
        <v>3.8460028490987612E-3</v>
      </c>
      <c r="O860" s="37">
        <f t="shared" si="192"/>
        <v>8.7449651662562886E-3</v>
      </c>
      <c r="P860">
        <v>0.18991785065575403</v>
      </c>
      <c r="Q860">
        <v>-1.4861400045674436</v>
      </c>
      <c r="R860" s="42">
        <v>-1.0004638296551125E-3</v>
      </c>
      <c r="S860" s="42">
        <v>-2.128432727298337E-3</v>
      </c>
      <c r="T860" s="43">
        <f t="shared" si="200"/>
        <v>0.18991400286901475</v>
      </c>
      <c r="U860" s="43">
        <f t="shared" si="200"/>
        <v>-1.4861586176375026</v>
      </c>
      <c r="V860" s="43">
        <f t="shared" si="196"/>
        <v>-0.1720568600118719</v>
      </c>
      <c r="W860" s="43">
        <f t="shared" si="196"/>
        <v>1.4773090601153787</v>
      </c>
      <c r="Y860" s="43"/>
      <c r="Z860" s="43"/>
    </row>
    <row r="861" spans="6:26" x14ac:dyDescent="0.35">
      <c r="G861" s="44"/>
      <c r="H861" s="44">
        <v>4480</v>
      </c>
      <c r="I861" s="44">
        <v>4520</v>
      </c>
      <c r="J861" s="45">
        <v>7132.08</v>
      </c>
      <c r="K861" s="45">
        <v>7254.46</v>
      </c>
      <c r="L861" s="37">
        <f t="shared" si="192"/>
        <v>-8.8495575221238937E-3</v>
      </c>
      <c r="M861" s="37">
        <f t="shared" si="192"/>
        <v>-4.4052863436123352E-3</v>
      </c>
      <c r="N861" s="37">
        <f t="shared" si="192"/>
        <v>-4.2185872918214321E-4</v>
      </c>
      <c r="O861" s="37">
        <f t="shared" si="192"/>
        <v>1.6237038673423197E-3</v>
      </c>
      <c r="P861">
        <v>0.18991785065575403</v>
      </c>
      <c r="Q861">
        <v>-1.4861400045674436</v>
      </c>
      <c r="R861" s="42">
        <v>-1.0004638296551125E-3</v>
      </c>
      <c r="S861" s="42">
        <v>-2.128432727298337E-3</v>
      </c>
      <c r="T861" s="43">
        <f t="shared" si="200"/>
        <v>0.1899182727101538</v>
      </c>
      <c r="U861" s="43">
        <f t="shared" si="200"/>
        <v>-1.4861434605118942</v>
      </c>
      <c r="V861" s="43">
        <f t="shared" si="196"/>
        <v>-0.19876783023227768</v>
      </c>
      <c r="W861" s="43">
        <f t="shared" si="196"/>
        <v>1.4817381741682818</v>
      </c>
      <c r="Y861" s="43"/>
      <c r="Z861" s="43"/>
    </row>
    <row r="862" spans="6:26" x14ac:dyDescent="0.35">
      <c r="G862" s="44"/>
      <c r="H862" s="44">
        <v>4520</v>
      </c>
      <c r="I862" s="44">
        <v>4540</v>
      </c>
      <c r="J862" s="45">
        <v>7135.09</v>
      </c>
      <c r="K862" s="45">
        <v>7242.7</v>
      </c>
      <c r="L862" s="37">
        <f t="shared" si="192"/>
        <v>6.6815144766146995E-3</v>
      </c>
      <c r="M862" s="37">
        <f t="shared" si="192"/>
        <v>-1.3043478260869565E-2</v>
      </c>
      <c r="N862" s="37">
        <f t="shared" si="192"/>
        <v>-5.4639553182265869E-3</v>
      </c>
      <c r="O862" s="37">
        <f t="shared" si="192"/>
        <v>1.4712267320790228E-3</v>
      </c>
      <c r="P862">
        <v>0.18991785065575403</v>
      </c>
      <c r="Q862">
        <v>-1.4861400045674436</v>
      </c>
      <c r="R862" s="42">
        <v>-1.0004638296551125E-3</v>
      </c>
      <c r="S862" s="42">
        <v>-2.128432727298337E-3</v>
      </c>
      <c r="T862" s="43">
        <f t="shared" si="200"/>
        <v>0.18992331714541677</v>
      </c>
      <c r="U862" s="43">
        <f t="shared" si="200"/>
        <v>-1.4861431359745694</v>
      </c>
      <c r="V862" s="43">
        <f t="shared" si="196"/>
        <v>-0.18324180266880208</v>
      </c>
      <c r="W862" s="43">
        <f t="shared" si="196"/>
        <v>1.4730996577136999</v>
      </c>
      <c r="Y862" s="43"/>
      <c r="Z862" s="43"/>
    </row>
    <row r="863" spans="6:26" x14ac:dyDescent="0.35">
      <c r="G863" s="44"/>
      <c r="H863" s="44">
        <v>4490</v>
      </c>
      <c r="I863" s="44">
        <v>4600</v>
      </c>
      <c r="J863" s="45">
        <v>7174.29</v>
      </c>
      <c r="K863" s="45">
        <v>7232.06</v>
      </c>
      <c r="L863" s="37">
        <f t="shared" si="192"/>
        <v>-1.7505470459518599E-2</v>
      </c>
      <c r="M863" s="37">
        <f t="shared" si="192"/>
        <v>8.771929824561403E-3</v>
      </c>
      <c r="N863" s="37">
        <f t="shared" si="192"/>
        <v>-2.8381963970750832E-3</v>
      </c>
      <c r="O863" s="37">
        <f t="shared" si="192"/>
        <v>6.3032576571362036E-3</v>
      </c>
      <c r="P863">
        <v>0.18991785065575403</v>
      </c>
      <c r="Q863">
        <v>-1.4861400045674436</v>
      </c>
      <c r="R863" s="42">
        <v>-1.0004638296551125E-3</v>
      </c>
      <c r="S863" s="42">
        <v>-2.128432727298337E-3</v>
      </c>
      <c r="T863" s="43">
        <f t="shared" si="200"/>
        <v>0.18992069016859076</v>
      </c>
      <c r="U863" s="43">
        <f t="shared" si="200"/>
        <v>-1.4861534206273297</v>
      </c>
      <c r="V863" s="43">
        <f t="shared" si="196"/>
        <v>-0.20742616062810937</v>
      </c>
      <c r="W863" s="43">
        <f t="shared" si="196"/>
        <v>1.4949253504518911</v>
      </c>
      <c r="Y863" s="43"/>
      <c r="Z863" s="43"/>
    </row>
    <row r="864" spans="6:26" x14ac:dyDescent="0.35">
      <c r="G864" s="44"/>
      <c r="H864" s="44">
        <v>4570</v>
      </c>
      <c r="I864" s="44">
        <v>4560</v>
      </c>
      <c r="J864" s="45">
        <v>7194.71</v>
      </c>
      <c r="K864" s="45">
        <v>7186.76</v>
      </c>
      <c r="L864" s="37">
        <f t="shared" si="192"/>
        <v>-3.7894736842105266E-2</v>
      </c>
      <c r="M864" s="37">
        <f t="shared" si="192"/>
        <v>1.5590200445434299E-2</v>
      </c>
      <c r="N864" s="37">
        <f t="shared" si="192"/>
        <v>4.3834484337547351E-3</v>
      </c>
      <c r="O864" s="37">
        <f t="shared" si="192"/>
        <v>-6.4135266101213746E-3</v>
      </c>
      <c r="P864">
        <v>0.18991785065575403</v>
      </c>
      <c r="Q864">
        <v>-1.4861400045674436</v>
      </c>
      <c r="R864" s="42">
        <v>-1.0004638296551125E-3</v>
      </c>
      <c r="S864" s="42">
        <v>-2.128432727298337E-3</v>
      </c>
      <c r="T864" s="43">
        <f t="shared" si="200"/>
        <v>0.18991346517414689</v>
      </c>
      <c r="U864" s="43">
        <f t="shared" si="200"/>
        <v>-1.4861263538075091</v>
      </c>
      <c r="V864" s="43">
        <f t="shared" si="196"/>
        <v>-0.22780820201625215</v>
      </c>
      <c r="W864" s="43">
        <f t="shared" si="196"/>
        <v>1.5017165542529434</v>
      </c>
      <c r="Y864" s="43"/>
      <c r="Z864" s="43"/>
    </row>
    <row r="865" spans="6:26" x14ac:dyDescent="0.35">
      <c r="G865" s="44"/>
      <c r="H865" s="44">
        <v>4750</v>
      </c>
      <c r="I865" s="44">
        <v>4490</v>
      </c>
      <c r="J865" s="45">
        <v>7163.31</v>
      </c>
      <c r="K865" s="45">
        <v>7233.15</v>
      </c>
      <c r="L865" s="37">
        <f t="shared" si="192"/>
        <v>1.9313304721030045E-2</v>
      </c>
      <c r="M865" s="37">
        <f t="shared" si="192"/>
        <v>-4.434589800443459E-3</v>
      </c>
      <c r="N865" s="37">
        <f t="shared" si="192"/>
        <v>7.8012228715817035E-3</v>
      </c>
      <c r="O865" s="37">
        <f t="shared" si="192"/>
        <v>1.7007931503661039E-4</v>
      </c>
      <c r="P865">
        <v>0.18991785065575403</v>
      </c>
      <c r="Q865">
        <v>-1.4861400045674436</v>
      </c>
      <c r="R865" s="42">
        <v>-1.0004638296551125E-3</v>
      </c>
      <c r="S865" s="42">
        <v>-2.128432727298337E-3</v>
      </c>
      <c r="T865" s="43">
        <f t="shared" si="200"/>
        <v>0.18991004581444393</v>
      </c>
      <c r="U865" s="43">
        <f t="shared" si="200"/>
        <v>-1.4861403665698238</v>
      </c>
      <c r="V865" s="43">
        <f t="shared" si="196"/>
        <v>-0.17059674109341388</v>
      </c>
      <c r="W865" s="43">
        <f t="shared" si="196"/>
        <v>1.4817057767693804</v>
      </c>
      <c r="Y865" s="43"/>
      <c r="Z865" s="43"/>
    </row>
    <row r="866" spans="6:26" x14ac:dyDescent="0.35">
      <c r="G866" s="44"/>
      <c r="H866" s="44">
        <v>4660</v>
      </c>
      <c r="I866" s="44">
        <v>4510</v>
      </c>
      <c r="J866" s="45">
        <v>7107.86</v>
      </c>
      <c r="K866" s="45">
        <v>7231.92</v>
      </c>
      <c r="L866" s="37">
        <f t="shared" si="192"/>
        <v>2.1505376344086021E-3</v>
      </c>
      <c r="M866" s="37">
        <f t="shared" si="192"/>
        <v>-2.3809523809523808E-2</v>
      </c>
      <c r="N866" s="37">
        <f t="shared" si="192"/>
        <v>-9.0025277346729923E-3</v>
      </c>
      <c r="O866" s="37">
        <f t="shared" si="192"/>
        <v>7.6325667327096511E-3</v>
      </c>
      <c r="P866">
        <v>0.18991785065575403</v>
      </c>
      <c r="Q866">
        <v>-1.4861400045674436</v>
      </c>
      <c r="R866" s="42">
        <v>-1.0004638296551125E-3</v>
      </c>
      <c r="S866" s="42">
        <v>-2.128432727298337E-3</v>
      </c>
      <c r="T866" s="43">
        <f t="shared" si="200"/>
        <v>0.18992685735912804</v>
      </c>
      <c r="U866" s="43">
        <f t="shared" si="200"/>
        <v>-1.4861562499722707</v>
      </c>
      <c r="V866" s="43">
        <f t="shared" si="196"/>
        <v>-0.18777631972471945</v>
      </c>
      <c r="W866" s="43">
        <f t="shared" si="196"/>
        <v>1.462346726162747</v>
      </c>
      <c r="Y866" s="43"/>
      <c r="Z866" s="43"/>
    </row>
    <row r="867" spans="6:26" x14ac:dyDescent="0.35">
      <c r="G867" s="46"/>
      <c r="H867" s="44">
        <v>4650</v>
      </c>
      <c r="I867" s="44">
        <v>4620</v>
      </c>
      <c r="J867" s="45">
        <v>7172.43</v>
      </c>
      <c r="K867" s="45">
        <v>7177.14</v>
      </c>
      <c r="L867" s="37"/>
      <c r="M867" s="37"/>
      <c r="N867" s="37"/>
      <c r="O867" s="37"/>
      <c r="R867" s="42"/>
      <c r="S867" s="42"/>
      <c r="V867" s="43"/>
      <c r="W867" s="43"/>
      <c r="Y867" s="43"/>
      <c r="Z867" s="43"/>
    </row>
    <row r="868" spans="6:26" x14ac:dyDescent="0.35">
      <c r="G868" s="44"/>
      <c r="H868" s="44"/>
      <c r="I868" s="46"/>
      <c r="J868" s="49"/>
      <c r="K868" s="48"/>
      <c r="L868" s="37"/>
      <c r="M868" s="37"/>
      <c r="N868" s="37"/>
      <c r="O868" s="37"/>
      <c r="P868">
        <f>SLOPE(L870:L878,N870:N878)</f>
        <v>1.1720937790291803E-2</v>
      </c>
      <c r="Q868">
        <f t="shared" ref="Q868" si="203">SLOPE(M870:M878,O870:O878)</f>
        <v>0.76679651377360092</v>
      </c>
      <c r="R868" s="42">
        <f t="shared" ref="R868:S868" si="204">INTERCEPT(L870:L878,N870:N878)</f>
        <v>1.3731846754352431E-3</v>
      </c>
      <c r="S868" s="42">
        <f t="shared" si="204"/>
        <v>-9.0601560539148897E-3</v>
      </c>
      <c r="V868" s="43"/>
      <c r="W868" s="43"/>
      <c r="Y868" s="43"/>
      <c r="Z868" s="43"/>
    </row>
    <row r="869" spans="6:26" x14ac:dyDescent="0.35">
      <c r="F869" t="s">
        <v>144</v>
      </c>
      <c r="G869" s="44"/>
      <c r="H869" s="44"/>
      <c r="I869" s="44"/>
      <c r="J869" s="47"/>
      <c r="K869" s="51"/>
      <c r="L869" s="37"/>
      <c r="M869" s="37"/>
      <c r="N869" s="37"/>
      <c r="O869" s="37"/>
      <c r="R869" s="42"/>
      <c r="S869" s="42"/>
      <c r="V869" s="43"/>
      <c r="W869" s="43"/>
      <c r="Y869" s="43"/>
      <c r="Z869" s="43"/>
    </row>
    <row r="870" spans="6:26" x14ac:dyDescent="0.35">
      <c r="G870" s="44"/>
      <c r="H870" s="44">
        <v>1250</v>
      </c>
      <c r="I870" s="44">
        <v>1190</v>
      </c>
      <c r="J870" s="45">
        <v>7153.1</v>
      </c>
      <c r="K870" s="45">
        <v>7305.6</v>
      </c>
      <c r="L870" s="37">
        <f t="shared" si="192"/>
        <v>0</v>
      </c>
      <c r="M870" s="37">
        <f t="shared" si="192"/>
        <v>0</v>
      </c>
      <c r="N870" s="37">
        <f t="shared" si="192"/>
        <v>-3.5508365849003468E-3</v>
      </c>
      <c r="O870" s="37">
        <f t="shared" si="192"/>
        <v>3.7646670880163427E-3</v>
      </c>
      <c r="P870">
        <v>1.1720937790291803E-2</v>
      </c>
      <c r="Q870">
        <v>0.76679651377360092</v>
      </c>
      <c r="R870" s="42">
        <v>1.3731846754352431E-3</v>
      </c>
      <c r="S870" s="42">
        <v>-9.0601560539148897E-3</v>
      </c>
      <c r="T870" s="43">
        <f>P870+(R870*N870)</f>
        <v>1.1716061835908443E-2</v>
      </c>
      <c r="U870" s="43">
        <f>Q870+(S870*O870)</f>
        <v>0.76676240530229245</v>
      </c>
      <c r="V870" s="43">
        <f t="shared" si="196"/>
        <v>-1.1716061835908443E-2</v>
      </c>
      <c r="W870" s="43">
        <f t="shared" si="196"/>
        <v>-0.76676240530229245</v>
      </c>
      <c r="Y870" s="43">
        <f t="shared" ref="Y870:Z882" si="205">SUM(V870:V878)</f>
        <v>-9.3156492970310367E-2</v>
      </c>
      <c r="Z870" s="43">
        <f t="shared" si="205"/>
        <v>-6.9688440062494177</v>
      </c>
    </row>
    <row r="871" spans="6:26" x14ac:dyDescent="0.35">
      <c r="G871" s="44"/>
      <c r="H871" s="44">
        <v>1250</v>
      </c>
      <c r="I871" s="44">
        <v>1190</v>
      </c>
      <c r="J871" s="45">
        <v>7178.59</v>
      </c>
      <c r="K871" s="45">
        <v>7278.2</v>
      </c>
      <c r="L871" s="37">
        <f t="shared" si="192"/>
        <v>8.0645161290322578E-3</v>
      </c>
      <c r="M871" s="37">
        <f t="shared" si="192"/>
        <v>-4.1841004184100415E-3</v>
      </c>
      <c r="N871" s="37">
        <f t="shared" si="192"/>
        <v>2.6649868496586957E-3</v>
      </c>
      <c r="O871" s="37">
        <f t="shared" si="192"/>
        <v>-5.4250536356058188E-3</v>
      </c>
      <c r="P871">
        <v>1.1720937790291803E-2</v>
      </c>
      <c r="Q871">
        <v>0.76679651377360092</v>
      </c>
      <c r="R871" s="42">
        <v>1.3731846754352431E-3</v>
      </c>
      <c r="S871" s="42">
        <v>-9.0601560539148897E-3</v>
      </c>
      <c r="T871" s="43">
        <f t="shared" si="200"/>
        <v>1.1724597309393991E-2</v>
      </c>
      <c r="U871" s="43">
        <f t="shared" si="200"/>
        <v>0.76684566560614031</v>
      </c>
      <c r="V871" s="43">
        <f t="shared" si="196"/>
        <v>-3.6600811803617333E-3</v>
      </c>
      <c r="W871" s="43">
        <f t="shared" si="196"/>
        <v>-0.77102976602455031</v>
      </c>
      <c r="Y871" s="43"/>
      <c r="Z871" s="43"/>
    </row>
    <row r="872" spans="6:26" x14ac:dyDescent="0.35">
      <c r="G872" s="44"/>
      <c r="H872" s="44">
        <v>1240</v>
      </c>
      <c r="I872" s="44">
        <v>1195</v>
      </c>
      <c r="J872" s="45">
        <v>7159.51</v>
      </c>
      <c r="K872" s="45">
        <v>7317.9</v>
      </c>
      <c r="L872" s="37">
        <f t="shared" si="192"/>
        <v>1.6393442622950821E-2</v>
      </c>
      <c r="M872" s="37">
        <f t="shared" si="192"/>
        <v>0</v>
      </c>
      <c r="N872" s="37">
        <f t="shared" si="192"/>
        <v>3.8460028490987612E-3</v>
      </c>
      <c r="O872" s="37">
        <f t="shared" si="192"/>
        <v>8.7449651662562886E-3</v>
      </c>
      <c r="P872">
        <v>1.1720937790291803E-2</v>
      </c>
      <c r="Q872">
        <v>0.76679651377360092</v>
      </c>
      <c r="R872" s="42">
        <v>1.3731846754352431E-3</v>
      </c>
      <c r="S872" s="42">
        <v>-9.0601560539148897E-3</v>
      </c>
      <c r="T872" s="43">
        <f>P872+(R872*N872)</f>
        <v>1.1726219062465865E-2</v>
      </c>
      <c r="U872" s="43">
        <f>Q872+(S872*O872)</f>
        <v>0.76671728302450859</v>
      </c>
      <c r="V872" s="43">
        <f t="shared" si="196"/>
        <v>4.6672235604849552E-3</v>
      </c>
      <c r="W872" s="43">
        <f t="shared" si="196"/>
        <v>-0.76671728302450859</v>
      </c>
      <c r="Y872" s="43"/>
      <c r="Z872" s="43"/>
    </row>
    <row r="873" spans="6:26" x14ac:dyDescent="0.35">
      <c r="G873" s="44"/>
      <c r="H873" s="44">
        <v>1220</v>
      </c>
      <c r="I873" s="44">
        <v>1195</v>
      </c>
      <c r="J873" s="45">
        <v>7132.08</v>
      </c>
      <c r="K873" s="45">
        <v>7254.46</v>
      </c>
      <c r="L873" s="37">
        <f t="shared" si="192"/>
        <v>-8.130081300813009E-3</v>
      </c>
      <c r="M873" s="37">
        <f t="shared" si="192"/>
        <v>-1.2396694214876033E-2</v>
      </c>
      <c r="N873" s="37">
        <f t="shared" si="192"/>
        <v>-4.2185872918214321E-4</v>
      </c>
      <c r="O873" s="37">
        <f t="shared" si="192"/>
        <v>1.6237038673423197E-3</v>
      </c>
      <c r="P873">
        <v>1.1720937790291803E-2</v>
      </c>
      <c r="Q873">
        <v>0.76679651377360092</v>
      </c>
      <c r="R873" s="42">
        <v>1.3731846754352431E-3</v>
      </c>
      <c r="S873" s="42">
        <v>-9.0601560539148897E-3</v>
      </c>
      <c r="T873" s="43">
        <f t="shared" si="200"/>
        <v>1.1720358500349692E-2</v>
      </c>
      <c r="U873" s="43">
        <f t="shared" si="200"/>
        <v>0.76678180276317742</v>
      </c>
      <c r="V873" s="43">
        <f t="shared" si="196"/>
        <v>-1.9850439801162703E-2</v>
      </c>
      <c r="W873" s="43">
        <f t="shared" si="196"/>
        <v>-0.77917849697805341</v>
      </c>
      <c r="Y873" s="43"/>
      <c r="Z873" s="43"/>
    </row>
    <row r="874" spans="6:26" x14ac:dyDescent="0.35">
      <c r="G874" s="44"/>
      <c r="H874" s="44">
        <v>1230</v>
      </c>
      <c r="I874" s="44">
        <v>1210</v>
      </c>
      <c r="J874" s="45">
        <v>7135.09</v>
      </c>
      <c r="K874" s="45">
        <v>7242.7</v>
      </c>
      <c r="L874" s="37">
        <f t="shared" si="192"/>
        <v>-4.048582995951417E-3</v>
      </c>
      <c r="M874" s="37">
        <f t="shared" si="192"/>
        <v>-2.8112449799196786E-2</v>
      </c>
      <c r="N874" s="37">
        <f t="shared" si="192"/>
        <v>-5.4639553182265869E-3</v>
      </c>
      <c r="O874" s="37">
        <f t="shared" si="192"/>
        <v>1.4712267320790228E-3</v>
      </c>
      <c r="P874">
        <v>1.1720937790291803E-2</v>
      </c>
      <c r="Q874">
        <v>0.76679651377360092</v>
      </c>
      <c r="R874" s="42">
        <v>1.3731846754352431E-3</v>
      </c>
      <c r="S874" s="42">
        <v>-9.0601560539148897E-3</v>
      </c>
      <c r="T874" s="43">
        <f t="shared" si="200"/>
        <v>1.1713434770581552E-2</v>
      </c>
      <c r="U874" s="43">
        <f t="shared" si="200"/>
        <v>0.76678318422981762</v>
      </c>
      <c r="V874" s="43">
        <f t="shared" si="196"/>
        <v>-1.5762017766532969E-2</v>
      </c>
      <c r="W874" s="43">
        <f t="shared" si="196"/>
        <v>-0.79489563402901442</v>
      </c>
      <c r="Y874" s="43"/>
      <c r="Z874" s="43"/>
    </row>
    <row r="875" spans="6:26" x14ac:dyDescent="0.35">
      <c r="G875" s="44"/>
      <c r="H875" s="44">
        <v>1235</v>
      </c>
      <c r="I875" s="44">
        <v>1245</v>
      </c>
      <c r="J875" s="45">
        <v>7174.29</v>
      </c>
      <c r="K875" s="45">
        <v>7232.06</v>
      </c>
      <c r="L875" s="37">
        <f t="shared" si="192"/>
        <v>4.0650406504065045E-3</v>
      </c>
      <c r="M875" s="37">
        <f t="shared" si="192"/>
        <v>4.0322580645161289E-3</v>
      </c>
      <c r="N875" s="37">
        <f t="shared" si="192"/>
        <v>-2.8381963970750832E-3</v>
      </c>
      <c r="O875" s="37">
        <f t="shared" si="192"/>
        <v>6.3032576571362036E-3</v>
      </c>
      <c r="P875">
        <v>1.1720937790291803E-2</v>
      </c>
      <c r="Q875">
        <v>0.76679651377360092</v>
      </c>
      <c r="R875" s="42">
        <v>1.3731846754352431E-3</v>
      </c>
      <c r="S875" s="42">
        <v>-9.0601560539148897E-3</v>
      </c>
      <c r="T875" s="43">
        <f t="shared" si="200"/>
        <v>1.1717040422493464E-2</v>
      </c>
      <c r="U875" s="43">
        <f t="shared" si="200"/>
        <v>0.76673940527557927</v>
      </c>
      <c r="V875" s="43">
        <f t="shared" si="196"/>
        <v>-7.6519997720869591E-3</v>
      </c>
      <c r="W875" s="43">
        <f t="shared" si="196"/>
        <v>-0.76270714721106314</v>
      </c>
      <c r="Y875" s="43"/>
      <c r="Z875" s="43"/>
    </row>
    <row r="876" spans="6:26" x14ac:dyDescent="0.35">
      <c r="G876" s="44"/>
      <c r="H876" s="44">
        <v>1230</v>
      </c>
      <c r="I876" s="44">
        <v>1240</v>
      </c>
      <c r="J876" s="45">
        <v>7194.71</v>
      </c>
      <c r="K876" s="45">
        <v>7186.76</v>
      </c>
      <c r="L876" s="37">
        <f t="shared" si="192"/>
        <v>0</v>
      </c>
      <c r="M876" s="37">
        <f t="shared" si="192"/>
        <v>0</v>
      </c>
      <c r="N876" s="37">
        <f t="shared" si="192"/>
        <v>4.3834484337547351E-3</v>
      </c>
      <c r="O876" s="37">
        <f t="shared" si="192"/>
        <v>-6.4135266101213746E-3</v>
      </c>
      <c r="P876">
        <v>1.1720937790291803E-2</v>
      </c>
      <c r="Q876">
        <v>0.76679651377360092</v>
      </c>
      <c r="R876" s="42">
        <v>1.3731846754352431E-3</v>
      </c>
      <c r="S876" s="42">
        <v>-9.0601560539148897E-3</v>
      </c>
      <c r="T876" s="43">
        <f t="shared" si="200"/>
        <v>1.1726957074506595E-2</v>
      </c>
      <c r="U876" s="43">
        <f t="shared" si="200"/>
        <v>0.76685462132554461</v>
      </c>
      <c r="V876" s="43">
        <f t="shared" si="196"/>
        <v>-1.1726957074506595E-2</v>
      </c>
      <c r="W876" s="43">
        <f t="shared" si="196"/>
        <v>-0.76685462132554461</v>
      </c>
      <c r="Y876" s="43"/>
      <c r="Z876" s="43"/>
    </row>
    <row r="877" spans="6:26" x14ac:dyDescent="0.35">
      <c r="G877" s="44"/>
      <c r="H877" s="44">
        <v>1230</v>
      </c>
      <c r="I877" s="44">
        <v>1240</v>
      </c>
      <c r="J877" s="45">
        <v>7163.31</v>
      </c>
      <c r="K877" s="45">
        <v>7233.15</v>
      </c>
      <c r="L877" s="37">
        <f t="shared" si="192"/>
        <v>-8.0645161290322578E-3</v>
      </c>
      <c r="M877" s="37">
        <f t="shared" si="192"/>
        <v>-3.5019455252918288E-2</v>
      </c>
      <c r="N877" s="37">
        <f t="shared" si="192"/>
        <v>7.8012228715817035E-3</v>
      </c>
      <c r="O877" s="37">
        <f t="shared" si="192"/>
        <v>1.7007931503661039E-4</v>
      </c>
      <c r="P877">
        <v>1.1720937790291803E-2</v>
      </c>
      <c r="Q877">
        <v>0.76679651377360092</v>
      </c>
      <c r="R877" s="42">
        <v>1.3731846754352431E-3</v>
      </c>
      <c r="S877" s="42">
        <v>-9.0601560539148897E-3</v>
      </c>
      <c r="T877" s="43">
        <f t="shared" si="200"/>
        <v>1.1731650309988715E-2</v>
      </c>
      <c r="U877" s="43">
        <f t="shared" si="200"/>
        <v>0.76679497282846509</v>
      </c>
      <c r="V877" s="43">
        <f t="shared" si="196"/>
        <v>-1.9796166439020973E-2</v>
      </c>
      <c r="W877" s="43">
        <f t="shared" si="196"/>
        <v>-0.80181442808138337</v>
      </c>
      <c r="Y877" s="43"/>
      <c r="Z877" s="43"/>
    </row>
    <row r="878" spans="6:26" x14ac:dyDescent="0.35">
      <c r="G878" s="46"/>
      <c r="H878" s="44">
        <v>1240</v>
      </c>
      <c r="I878" s="44">
        <v>1285</v>
      </c>
      <c r="J878" s="45">
        <v>7107.86</v>
      </c>
      <c r="K878" s="45">
        <v>7231.92</v>
      </c>
      <c r="L878" s="37">
        <f t="shared" si="192"/>
        <v>4.048582995951417E-3</v>
      </c>
      <c r="M878" s="37">
        <f t="shared" si="192"/>
        <v>7.8431372549019607E-3</v>
      </c>
      <c r="N878" s="37">
        <f t="shared" si="192"/>
        <v>-9.0025277346729923E-3</v>
      </c>
      <c r="O878" s="37">
        <f t="shared" si="192"/>
        <v>7.6325667327096511E-3</v>
      </c>
      <c r="P878">
        <v>1.1720937790291803E-2</v>
      </c>
      <c r="Q878">
        <v>0.76679651377360092</v>
      </c>
      <c r="R878" s="42">
        <v>1.3731846754352431E-3</v>
      </c>
      <c r="S878" s="42">
        <v>-9.0601560539148897E-3</v>
      </c>
      <c r="T878" s="43">
        <f t="shared" si="200"/>
        <v>1.1708575657166369E-2</v>
      </c>
      <c r="U878" s="43">
        <f t="shared" si="200"/>
        <v>0.76672736152791066</v>
      </c>
      <c r="V878" s="43">
        <f t="shared" si="196"/>
        <v>-7.6599926612149517E-3</v>
      </c>
      <c r="W878" s="43">
        <f t="shared" si="196"/>
        <v>-0.75888422427300872</v>
      </c>
      <c r="Y878" s="43"/>
      <c r="Z878" s="43"/>
    </row>
    <row r="879" spans="6:26" x14ac:dyDescent="0.35">
      <c r="G879" s="44"/>
      <c r="H879" s="44">
        <v>1235</v>
      </c>
      <c r="I879" s="44">
        <v>1275</v>
      </c>
      <c r="J879" s="45">
        <v>7172.43</v>
      </c>
      <c r="K879" s="45">
        <v>7177.14</v>
      </c>
      <c r="L879" s="37"/>
      <c r="M879" s="37"/>
      <c r="N879" s="37"/>
      <c r="O879" s="37"/>
      <c r="R879" s="42"/>
      <c r="S879" s="42"/>
      <c r="V879" s="43"/>
      <c r="W879" s="43"/>
      <c r="Y879" s="43"/>
      <c r="Z879" s="43"/>
    </row>
    <row r="880" spans="6:26" x14ac:dyDescent="0.35">
      <c r="G880" s="44"/>
      <c r="H880" s="44"/>
      <c r="I880" s="44"/>
      <c r="J880" s="49"/>
      <c r="K880" s="48"/>
      <c r="L880" s="37"/>
      <c r="M880" s="37"/>
      <c r="N880" s="37"/>
      <c r="O880" s="37"/>
      <c r="P880">
        <f>SLOPE(L882:L890,N882:N890)</f>
        <v>-3.6079598157601538</v>
      </c>
      <c r="Q880">
        <f t="shared" ref="Q880" si="206">SLOPE(M882:M890,O882:O890)</f>
        <v>-0.78059220345967517</v>
      </c>
      <c r="R880" s="42">
        <f t="shared" ref="R880:S892" si="207">INTERCEPT(L882:L890,N882:N890)</f>
        <v>5.4237181673430068E-3</v>
      </c>
      <c r="S880" s="42">
        <f t="shared" si="207"/>
        <v>6.7199322989912073E-3</v>
      </c>
      <c r="V880" s="43"/>
      <c r="W880" s="43"/>
      <c r="Y880" s="43"/>
      <c r="Z880" s="43"/>
    </row>
    <row r="881" spans="6:26" x14ac:dyDescent="0.35">
      <c r="F881" t="s">
        <v>146</v>
      </c>
      <c r="G881" s="44"/>
      <c r="H881" s="44"/>
      <c r="I881" s="44"/>
      <c r="J881" s="49"/>
      <c r="L881" s="37"/>
      <c r="M881" s="37"/>
      <c r="N881" s="37"/>
      <c r="O881" s="37"/>
      <c r="R881" s="42"/>
      <c r="S881" s="42"/>
      <c r="V881" s="43"/>
      <c r="W881" s="43"/>
      <c r="Y881" s="43"/>
      <c r="Z881" s="43"/>
    </row>
    <row r="882" spans="6:26" x14ac:dyDescent="0.35">
      <c r="G882" s="44"/>
      <c r="H882" s="44">
        <v>2380</v>
      </c>
      <c r="I882" s="44">
        <v>2470</v>
      </c>
      <c r="J882" s="45">
        <v>7153.1</v>
      </c>
      <c r="K882" s="45">
        <v>7305.6</v>
      </c>
      <c r="L882" s="37">
        <f t="shared" ref="L882:O942" si="208">(H882-H883)/H883</f>
        <v>2.1459227467811159E-2</v>
      </c>
      <c r="M882" s="37">
        <f t="shared" si="208"/>
        <v>1.2295081967213115E-2</v>
      </c>
      <c r="N882" s="37">
        <f t="shared" si="208"/>
        <v>-3.5508365849003468E-3</v>
      </c>
      <c r="O882" s="37">
        <f t="shared" si="208"/>
        <v>3.7646670880163427E-3</v>
      </c>
      <c r="P882">
        <v>-3.6079598157601538</v>
      </c>
      <c r="Q882">
        <v>-0.78059220345967517</v>
      </c>
      <c r="R882" s="42">
        <v>5.4237181673430068E-3</v>
      </c>
      <c r="S882" s="42">
        <v>6.7199322989912073E-3</v>
      </c>
      <c r="T882" s="43">
        <f t="shared" si="200"/>
        <v>-3.6079790744970488</v>
      </c>
      <c r="U882" s="43">
        <f t="shared" si="200"/>
        <v>-0.78056690515171545</v>
      </c>
      <c r="V882" s="43">
        <f t="shared" si="196"/>
        <v>3.6294383019648602</v>
      </c>
      <c r="W882" s="43">
        <f t="shared" si="196"/>
        <v>0.79286198711892852</v>
      </c>
      <c r="Y882" s="43">
        <f t="shared" si="205"/>
        <v>32.529780527337039</v>
      </c>
      <c r="Z882" s="43">
        <f t="shared" si="205"/>
        <v>7.071738468844992</v>
      </c>
    </row>
    <row r="883" spans="6:26" x14ac:dyDescent="0.35">
      <c r="G883" s="44"/>
      <c r="H883" s="44">
        <v>2330</v>
      </c>
      <c r="I883" s="44">
        <v>2440</v>
      </c>
      <c r="J883" s="45">
        <v>7178.59</v>
      </c>
      <c r="K883" s="45">
        <v>7278.2</v>
      </c>
      <c r="L883" s="37">
        <f t="shared" si="208"/>
        <v>-4.5081967213114756E-2</v>
      </c>
      <c r="M883" s="37">
        <f t="shared" si="208"/>
        <v>-1.6129032258064516E-2</v>
      </c>
      <c r="N883" s="37">
        <f t="shared" si="208"/>
        <v>2.6649868496586957E-3</v>
      </c>
      <c r="O883" s="37">
        <f t="shared" si="208"/>
        <v>-5.4250536356058188E-3</v>
      </c>
      <c r="P883">
        <v>-3.6079598157601538</v>
      </c>
      <c r="Q883">
        <v>-0.78059220345967517</v>
      </c>
      <c r="R883" s="42">
        <v>5.4237181673430068E-3</v>
      </c>
      <c r="S883" s="42">
        <v>6.7199322989912073E-3</v>
      </c>
      <c r="T883" s="43">
        <f t="shared" si="200"/>
        <v>-3.6079453616225616</v>
      </c>
      <c r="U883" s="43">
        <f t="shared" si="200"/>
        <v>-0.78062865945282489</v>
      </c>
      <c r="V883" s="43">
        <f t="shared" si="196"/>
        <v>3.562863394409447</v>
      </c>
      <c r="W883" s="43">
        <f t="shared" si="196"/>
        <v>0.76449962719476039</v>
      </c>
      <c r="Y883" s="43"/>
      <c r="Z883" s="43"/>
    </row>
    <row r="884" spans="6:26" x14ac:dyDescent="0.35">
      <c r="G884" s="44"/>
      <c r="H884" s="44">
        <v>2440</v>
      </c>
      <c r="I884" s="44">
        <v>2480</v>
      </c>
      <c r="J884" s="45">
        <v>7159.51</v>
      </c>
      <c r="K884" s="45">
        <v>7317.9</v>
      </c>
      <c r="L884" s="37">
        <f t="shared" si="208"/>
        <v>4.2735042735042736E-2</v>
      </c>
      <c r="M884" s="37">
        <f t="shared" si="208"/>
        <v>-1.9762845849802372E-2</v>
      </c>
      <c r="N884" s="37">
        <f t="shared" si="208"/>
        <v>3.8460028490987612E-3</v>
      </c>
      <c r="O884" s="37">
        <f t="shared" si="208"/>
        <v>8.7449651662562886E-3</v>
      </c>
      <c r="P884">
        <v>-3.6079598157601538</v>
      </c>
      <c r="Q884">
        <v>-0.78059220345967517</v>
      </c>
      <c r="R884" s="42">
        <v>5.4237181673430068E-3</v>
      </c>
      <c r="S884" s="42">
        <v>6.7199322989912073E-3</v>
      </c>
      <c r="T884" s="43">
        <f t="shared" si="200"/>
        <v>-3.6079389561246296</v>
      </c>
      <c r="U884" s="43">
        <f t="shared" si="200"/>
        <v>-0.78053343788580087</v>
      </c>
      <c r="V884" s="43">
        <f t="shared" si="196"/>
        <v>3.6506739988596721</v>
      </c>
      <c r="W884" s="43">
        <f t="shared" si="196"/>
        <v>0.76077059203599851</v>
      </c>
      <c r="Y884" s="43"/>
      <c r="Z884" s="43"/>
    </row>
    <row r="885" spans="6:26" x14ac:dyDescent="0.35">
      <c r="G885" s="44"/>
      <c r="H885" s="44">
        <v>2340</v>
      </c>
      <c r="I885" s="44">
        <v>2530</v>
      </c>
      <c r="J885" s="45">
        <v>7132.08</v>
      </c>
      <c r="K885" s="45">
        <v>7254.46</v>
      </c>
      <c r="L885" s="37">
        <f t="shared" si="208"/>
        <v>-4.2553191489361703E-3</v>
      </c>
      <c r="M885" s="37">
        <f t="shared" si="208"/>
        <v>-4.5283018867924525E-2</v>
      </c>
      <c r="N885" s="37">
        <f t="shared" si="208"/>
        <v>-4.2185872918214321E-4</v>
      </c>
      <c r="O885" s="37">
        <f t="shared" si="208"/>
        <v>1.6237038673423197E-3</v>
      </c>
      <c r="P885">
        <v>-3.6079598157601538</v>
      </c>
      <c r="Q885">
        <v>-0.78059220345967517</v>
      </c>
      <c r="R885" s="42">
        <v>5.4237181673430068E-3</v>
      </c>
      <c r="S885" s="42">
        <v>6.7199322989912073E-3</v>
      </c>
      <c r="T885" s="43">
        <f t="shared" si="200"/>
        <v>-3.6079621038030072</v>
      </c>
      <c r="U885" s="43">
        <f t="shared" si="200"/>
        <v>-0.78058129227961304</v>
      </c>
      <c r="V885" s="43">
        <f t="shared" si="196"/>
        <v>3.6037067846540709</v>
      </c>
      <c r="W885" s="43">
        <f t="shared" si="196"/>
        <v>0.73529827341168852</v>
      </c>
      <c r="Y885" s="43"/>
      <c r="Z885" s="43"/>
    </row>
    <row r="886" spans="6:26" x14ac:dyDescent="0.35">
      <c r="G886" s="44"/>
      <c r="H886" s="44">
        <v>2350</v>
      </c>
      <c r="I886" s="44">
        <v>2650</v>
      </c>
      <c r="J886" s="45">
        <v>7135.09</v>
      </c>
      <c r="K886" s="45">
        <v>7242.7</v>
      </c>
      <c r="L886" s="37">
        <f t="shared" si="208"/>
        <v>0</v>
      </c>
      <c r="M886" s="37">
        <f t="shared" si="208"/>
        <v>1.1450381679389313E-2</v>
      </c>
      <c r="N886" s="37">
        <f t="shared" si="208"/>
        <v>-5.4639553182265869E-3</v>
      </c>
      <c r="O886" s="37">
        <f t="shared" si="208"/>
        <v>1.4712267320790228E-3</v>
      </c>
      <c r="P886">
        <v>-3.6079598157601538</v>
      </c>
      <c r="Q886">
        <v>-0.78059220345967517</v>
      </c>
      <c r="R886" s="42">
        <v>5.4237181673430068E-3</v>
      </c>
      <c r="S886" s="42">
        <v>6.7199322989912073E-3</v>
      </c>
      <c r="T886" s="43">
        <f t="shared" si="200"/>
        <v>-3.607989450713879</v>
      </c>
      <c r="U886" s="43">
        <f t="shared" si="200"/>
        <v>-0.78058231691563917</v>
      </c>
      <c r="V886" s="43">
        <f t="shared" si="196"/>
        <v>3.607989450713879</v>
      </c>
      <c r="W886" s="43">
        <f t="shared" si="196"/>
        <v>0.79203269859502845</v>
      </c>
      <c r="Y886" s="43"/>
      <c r="Z886" s="43"/>
    </row>
    <row r="887" spans="6:26" x14ac:dyDescent="0.35">
      <c r="G887" s="44"/>
      <c r="H887" s="44">
        <v>2350</v>
      </c>
      <c r="I887" s="44">
        <v>2620</v>
      </c>
      <c r="J887" s="45">
        <v>7174.29</v>
      </c>
      <c r="K887" s="45">
        <v>7232.06</v>
      </c>
      <c r="L887" s="37">
        <f t="shared" si="208"/>
        <v>8.5836909871244635E-3</v>
      </c>
      <c r="M887" s="37">
        <f t="shared" si="208"/>
        <v>6.9387755102040816E-2</v>
      </c>
      <c r="N887" s="37">
        <f t="shared" si="208"/>
        <v>-2.8381963970750832E-3</v>
      </c>
      <c r="O887" s="37">
        <f t="shared" si="208"/>
        <v>6.3032576571362036E-3</v>
      </c>
      <c r="P887">
        <v>-3.6079598157601538</v>
      </c>
      <c r="Q887">
        <v>-0.78059220345967517</v>
      </c>
      <c r="R887" s="42">
        <v>5.4237181673430068E-3</v>
      </c>
      <c r="S887" s="42">
        <v>6.7199322989912073E-3</v>
      </c>
      <c r="T887" s="43">
        <f t="shared" si="200"/>
        <v>-3.607975209337515</v>
      </c>
      <c r="U887" s="43">
        <f t="shared" si="200"/>
        <v>-0.78054984599495614</v>
      </c>
      <c r="V887" s="43">
        <f t="shared" si="196"/>
        <v>3.6165589003246397</v>
      </c>
      <c r="W887" s="43">
        <f t="shared" si="196"/>
        <v>0.84993760109699701</v>
      </c>
      <c r="Y887" s="43"/>
      <c r="Z887" s="43"/>
    </row>
    <row r="888" spans="6:26" x14ac:dyDescent="0.35">
      <c r="G888" s="44"/>
      <c r="H888" s="44">
        <v>2330</v>
      </c>
      <c r="I888" s="44">
        <v>2450</v>
      </c>
      <c r="J888" s="45">
        <v>7194.71</v>
      </c>
      <c r="K888" s="45">
        <v>7186.76</v>
      </c>
      <c r="L888" s="37">
        <f t="shared" si="208"/>
        <v>-2.100840336134454E-2</v>
      </c>
      <c r="M888" s="37">
        <f t="shared" si="208"/>
        <v>5.1502145922746781E-2</v>
      </c>
      <c r="N888" s="37">
        <f t="shared" si="208"/>
        <v>4.3834484337547351E-3</v>
      </c>
      <c r="O888" s="37">
        <f t="shared" si="208"/>
        <v>-6.4135266101213746E-3</v>
      </c>
      <c r="P888">
        <v>-3.6079598157601538</v>
      </c>
      <c r="Q888">
        <v>-0.78059220345967517</v>
      </c>
      <c r="R888" s="42">
        <v>5.4237181673430068E-3</v>
      </c>
      <c r="S888" s="42">
        <v>6.7199322989912073E-3</v>
      </c>
      <c r="T888" s="43">
        <f t="shared" si="200"/>
        <v>-3.6079360411712482</v>
      </c>
      <c r="U888" s="43">
        <f t="shared" si="200"/>
        <v>-0.78063530192429298</v>
      </c>
      <c r="V888" s="43">
        <f t="shared" si="196"/>
        <v>3.5869276378099038</v>
      </c>
      <c r="W888" s="43">
        <f t="shared" si="196"/>
        <v>0.8321374478470398</v>
      </c>
      <c r="Y888" s="43"/>
      <c r="Z888" s="43"/>
    </row>
    <row r="889" spans="6:26" x14ac:dyDescent="0.35">
      <c r="G889" s="52"/>
      <c r="H889" s="44">
        <v>2380</v>
      </c>
      <c r="I889" s="44">
        <v>2330</v>
      </c>
      <c r="J889" s="45">
        <v>7163.31</v>
      </c>
      <c r="K889" s="45">
        <v>7233.15</v>
      </c>
      <c r="L889" s="37">
        <f t="shared" si="208"/>
        <v>-1.2448132780082987E-2</v>
      </c>
      <c r="M889" s="37">
        <f t="shared" si="208"/>
        <v>-4.2735042735042739E-3</v>
      </c>
      <c r="N889" s="37">
        <f t="shared" si="208"/>
        <v>7.8012228715817035E-3</v>
      </c>
      <c r="O889" s="37">
        <f t="shared" si="208"/>
        <v>1.7007931503661039E-4</v>
      </c>
      <c r="P889">
        <v>-3.6079598157601538</v>
      </c>
      <c r="Q889">
        <v>-0.78059220345967517</v>
      </c>
      <c r="R889" s="42">
        <v>5.4237181673430068E-3</v>
      </c>
      <c r="S889" s="42">
        <v>6.7199322989912073E-3</v>
      </c>
      <c r="T889" s="43">
        <f t="shared" si="200"/>
        <v>-3.6079175041259375</v>
      </c>
      <c r="U889" s="43">
        <f t="shared" si="200"/>
        <v>-0.78059106053819272</v>
      </c>
      <c r="V889" s="43">
        <f t="shared" si="196"/>
        <v>3.5954693713458545</v>
      </c>
      <c r="W889" s="43">
        <f t="shared" si="196"/>
        <v>0.77631755626468846</v>
      </c>
      <c r="Y889" s="43"/>
      <c r="Z889" s="43"/>
    </row>
    <row r="890" spans="6:26" x14ac:dyDescent="0.35">
      <c r="G890" s="52"/>
      <c r="H890" s="44">
        <v>2410</v>
      </c>
      <c r="I890" s="44">
        <v>2340</v>
      </c>
      <c r="J890" s="45">
        <v>7107.86</v>
      </c>
      <c r="K890" s="45">
        <v>7231.92</v>
      </c>
      <c r="L890" s="37">
        <f t="shared" si="208"/>
        <v>6.8144044321329644E-2</v>
      </c>
      <c r="M890" s="37">
        <f t="shared" si="208"/>
        <v>-1.2658227848101266E-2</v>
      </c>
      <c r="N890" s="37">
        <f t="shared" si="208"/>
        <v>-9.0025277346729923E-3</v>
      </c>
      <c r="O890" s="37">
        <f t="shared" si="208"/>
        <v>7.6325667327096511E-3</v>
      </c>
      <c r="P890">
        <v>-3.6079598157601538</v>
      </c>
      <c r="Q890">
        <v>-0.78059220345967517</v>
      </c>
      <c r="R890" s="42">
        <v>5.4237181673430068E-3</v>
      </c>
      <c r="S890" s="42">
        <v>6.7199322989912073E-3</v>
      </c>
      <c r="T890" s="43">
        <f t="shared" si="200"/>
        <v>-3.6080086429333802</v>
      </c>
      <c r="U890" s="43">
        <f t="shared" si="200"/>
        <v>-0.78054091312796381</v>
      </c>
      <c r="V890" s="43">
        <f t="shared" si="196"/>
        <v>3.6761526872547097</v>
      </c>
      <c r="W890" s="43">
        <f t="shared" si="196"/>
        <v>0.76788268527986259</v>
      </c>
      <c r="Y890" s="43"/>
      <c r="Z890" s="43"/>
    </row>
    <row r="891" spans="6:26" x14ac:dyDescent="0.35">
      <c r="G891" s="52"/>
      <c r="H891" s="44">
        <v>2256.25</v>
      </c>
      <c r="I891" s="44">
        <v>2370</v>
      </c>
      <c r="J891" s="45">
        <v>7172.43</v>
      </c>
      <c r="K891" s="45">
        <v>7177.14</v>
      </c>
      <c r="L891" s="37"/>
      <c r="M891" s="37"/>
      <c r="N891" s="37"/>
      <c r="O891" s="37"/>
      <c r="R891" s="42"/>
      <c r="S891" s="42"/>
      <c r="V891" s="43"/>
      <c r="W891" s="43"/>
      <c r="Y891" s="43"/>
      <c r="Z891" s="43"/>
    </row>
    <row r="892" spans="6:26" x14ac:dyDescent="0.35">
      <c r="G892"/>
      <c r="I892" s="44"/>
      <c r="J892" s="49"/>
      <c r="K892" s="48"/>
      <c r="L892" s="37"/>
      <c r="M892" s="37"/>
      <c r="N892" s="37"/>
      <c r="O892" s="37"/>
      <c r="P892">
        <f t="shared" ref="P892:Q904" si="209">SLOPE(L894:L902,N894:N902)</f>
        <v>0.17035734272502195</v>
      </c>
      <c r="Q892">
        <f t="shared" si="209"/>
        <v>0.28047649842593164</v>
      </c>
      <c r="R892" s="42">
        <f t="shared" si="207"/>
        <v>7.2350771574269139E-3</v>
      </c>
      <c r="S892" s="42">
        <f t="shared" si="207"/>
        <v>-4.8534370656524122E-4</v>
      </c>
      <c r="V892" s="43"/>
      <c r="W892" s="43"/>
      <c r="Y892" s="43"/>
      <c r="Z892" s="43"/>
    </row>
    <row r="893" spans="6:26" x14ac:dyDescent="0.35">
      <c r="F893" t="s">
        <v>148</v>
      </c>
      <c r="G893"/>
      <c r="I893" s="44"/>
      <c r="J893" s="49"/>
      <c r="L893" s="37"/>
      <c r="M893" s="37"/>
      <c r="N893" s="37"/>
      <c r="O893" s="37"/>
      <c r="R893" s="42"/>
      <c r="S893" s="42"/>
      <c r="V893" s="43"/>
      <c r="W893" s="43"/>
      <c r="Y893" s="43"/>
      <c r="Z893" s="43"/>
    </row>
    <row r="894" spans="6:26" x14ac:dyDescent="0.35">
      <c r="G894" s="52"/>
      <c r="H894" s="44">
        <v>33079.58</v>
      </c>
      <c r="I894" s="44">
        <v>33494.300000000003</v>
      </c>
      <c r="J894" s="45">
        <v>7153.1</v>
      </c>
      <c r="K894" s="45">
        <v>7305.6</v>
      </c>
      <c r="L894" s="37">
        <f t="shared" si="208"/>
        <v>1.8782736279443293E-2</v>
      </c>
      <c r="M894" s="37">
        <f t="shared" si="208"/>
        <v>-1.6475517231051146E-2</v>
      </c>
      <c r="N894" s="37">
        <f t="shared" si="208"/>
        <v>-3.5508365849003468E-3</v>
      </c>
      <c r="O894" s="37">
        <f t="shared" si="208"/>
        <v>3.7646670880163427E-3</v>
      </c>
      <c r="P894">
        <v>0.17035734272502195</v>
      </c>
      <c r="Q894">
        <v>0.28047649842593164</v>
      </c>
      <c r="R894" s="42">
        <v>7.2350771574269139E-3</v>
      </c>
      <c r="S894" s="42">
        <v>-4.8534370656524122E-4</v>
      </c>
      <c r="T894" s="43">
        <f t="shared" ref="T894:U955" si="210">P894+(R894*N894)</f>
        <v>0.1703316521483568</v>
      </c>
      <c r="U894" s="43">
        <f t="shared" si="210"/>
        <v>0.28047467126845316</v>
      </c>
      <c r="V894" s="43">
        <f t="shared" ref="V894:W956" si="211">L894-T894</f>
        <v>-0.1515489158689135</v>
      </c>
      <c r="W894" s="43">
        <f t="shared" si="211"/>
        <v>-0.29695018849950428</v>
      </c>
      <c r="Y894" s="43">
        <f t="shared" ref="Y894:Z894" si="212">SUM(V894:V902)</f>
        <v>-1.4685215251059276</v>
      </c>
      <c r="Z894" s="43">
        <f t="shared" si="212"/>
        <v>-2.5236352610916311</v>
      </c>
    </row>
    <row r="895" spans="6:26" x14ac:dyDescent="0.35">
      <c r="G895" s="52"/>
      <c r="H895" s="44">
        <v>32469.71</v>
      </c>
      <c r="I895" s="44">
        <v>34055.379999999997</v>
      </c>
      <c r="J895" s="45">
        <v>7178.59</v>
      </c>
      <c r="K895" s="45">
        <v>7278.2</v>
      </c>
      <c r="L895" s="37">
        <f t="shared" si="208"/>
        <v>-1.698657525296857E-2</v>
      </c>
      <c r="M895" s="37">
        <f t="shared" si="208"/>
        <v>2.6470620149524365E-2</v>
      </c>
      <c r="N895" s="37">
        <f t="shared" si="208"/>
        <v>2.6649868496586957E-3</v>
      </c>
      <c r="O895" s="37">
        <f t="shared" si="208"/>
        <v>-5.4250536356058188E-3</v>
      </c>
      <c r="P895">
        <v>0.17035734272502195</v>
      </c>
      <c r="Q895">
        <v>0.28047649842593164</v>
      </c>
      <c r="R895" s="42">
        <v>7.2350771574269139E-3</v>
      </c>
      <c r="S895" s="42">
        <v>-4.8534370656524122E-4</v>
      </c>
      <c r="T895" s="43">
        <f t="shared" si="210"/>
        <v>0.17037662411050275</v>
      </c>
      <c r="U895" s="43">
        <f t="shared" si="210"/>
        <v>0.28047913144157144</v>
      </c>
      <c r="V895" s="43">
        <f t="shared" si="211"/>
        <v>-0.18736319936347132</v>
      </c>
      <c r="W895" s="43">
        <f t="shared" si="211"/>
        <v>-0.25400851129204705</v>
      </c>
      <c r="Y895" s="43"/>
      <c r="Z895" s="43"/>
    </row>
    <row r="896" spans="6:26" x14ac:dyDescent="0.35">
      <c r="G896" s="52"/>
      <c r="H896" s="44">
        <v>33030.79</v>
      </c>
      <c r="I896" s="44">
        <v>33177.160000000003</v>
      </c>
      <c r="J896" s="45">
        <v>7159.51</v>
      </c>
      <c r="K896" s="45">
        <v>7317.9</v>
      </c>
      <c r="L896" s="37">
        <f t="shared" si="208"/>
        <v>1.5753801682119435E-2</v>
      </c>
      <c r="M896" s="37">
        <f t="shared" si="208"/>
        <v>-1.0189240689298979E-2</v>
      </c>
      <c r="N896" s="37">
        <f t="shared" si="208"/>
        <v>3.8460028490987612E-3</v>
      </c>
      <c r="O896" s="37">
        <f t="shared" si="208"/>
        <v>8.7449651662562886E-3</v>
      </c>
      <c r="P896">
        <v>0.17035734272502195</v>
      </c>
      <c r="Q896">
        <v>0.28047649842593164</v>
      </c>
      <c r="R896" s="42">
        <v>7.2350771574269139E-3</v>
      </c>
      <c r="S896" s="42">
        <v>-4.8534370656524122E-4</v>
      </c>
      <c r="T896" s="43">
        <f t="shared" si="210"/>
        <v>0.17038516885238286</v>
      </c>
      <c r="U896" s="43">
        <f t="shared" si="210"/>
        <v>0.28047225411212406</v>
      </c>
      <c r="V896" s="43">
        <f t="shared" si="211"/>
        <v>-0.15463136717026343</v>
      </c>
      <c r="W896" s="43">
        <f t="shared" si="211"/>
        <v>-0.29066149480142306</v>
      </c>
      <c r="Y896" s="43"/>
      <c r="Z896" s="43"/>
    </row>
    <row r="897" spans="6:26" x14ac:dyDescent="0.35">
      <c r="G897" s="52"/>
      <c r="H897" s="44">
        <v>32518.5</v>
      </c>
      <c r="I897" s="44">
        <v>33518.69</v>
      </c>
      <c r="J897" s="45">
        <v>7132.08</v>
      </c>
      <c r="K897" s="45">
        <v>7254.46</v>
      </c>
      <c r="L897" s="37">
        <f t="shared" si="208"/>
        <v>9.8486523550557932E-3</v>
      </c>
      <c r="M897" s="37">
        <f t="shared" si="208"/>
        <v>-4.3478312529368832E-3</v>
      </c>
      <c r="N897" s="37">
        <f t="shared" si="208"/>
        <v>-4.2185872918214321E-4</v>
      </c>
      <c r="O897" s="37">
        <f t="shared" si="208"/>
        <v>1.6237038673423197E-3</v>
      </c>
      <c r="P897">
        <v>0.17035734272502195</v>
      </c>
      <c r="Q897">
        <v>0.28047649842593164</v>
      </c>
      <c r="R897" s="42">
        <v>7.2350771574269139E-3</v>
      </c>
      <c r="S897" s="42">
        <v>-4.8534370656524122E-4</v>
      </c>
      <c r="T897" s="43">
        <f t="shared" si="210"/>
        <v>0.1703542905445668</v>
      </c>
      <c r="U897" s="43">
        <f t="shared" si="210"/>
        <v>0.28047571037147828</v>
      </c>
      <c r="V897" s="43">
        <f t="shared" si="211"/>
        <v>-0.160505638189511</v>
      </c>
      <c r="W897" s="43">
        <f t="shared" si="211"/>
        <v>-0.28482354162441514</v>
      </c>
      <c r="Y897" s="43"/>
      <c r="Z897" s="43"/>
    </row>
    <row r="898" spans="6:26" x14ac:dyDescent="0.35">
      <c r="G898" s="52"/>
      <c r="H898" s="44">
        <v>32201.360000000001</v>
      </c>
      <c r="I898" s="44">
        <v>33665.06</v>
      </c>
      <c r="J898" s="45">
        <v>7135.09</v>
      </c>
      <c r="K898" s="45">
        <v>7242.7</v>
      </c>
      <c r="L898" s="37">
        <f t="shared" si="208"/>
        <v>-3.0211517777363008E-3</v>
      </c>
      <c r="M898" s="37">
        <f t="shared" si="208"/>
        <v>5.8309107586218129E-3</v>
      </c>
      <c r="N898" s="37">
        <f t="shared" si="208"/>
        <v>-5.4639553182265869E-3</v>
      </c>
      <c r="O898" s="37">
        <f t="shared" si="208"/>
        <v>1.4712267320790228E-3</v>
      </c>
      <c r="P898">
        <v>0.17035734272502195</v>
      </c>
      <c r="Q898">
        <v>0.28047649842593164</v>
      </c>
      <c r="R898" s="42">
        <v>7.2350771574269139E-3</v>
      </c>
      <c r="S898" s="42">
        <v>-4.8534370656524122E-4</v>
      </c>
      <c r="T898" s="43">
        <f t="shared" si="210"/>
        <v>0.17031781058670986</v>
      </c>
      <c r="U898" s="43">
        <f t="shared" si="210"/>
        <v>0.2804757843752963</v>
      </c>
      <c r="V898" s="43">
        <f t="shared" si="211"/>
        <v>-0.17333896236444615</v>
      </c>
      <c r="W898" s="43">
        <f t="shared" si="211"/>
        <v>-0.2746448736166745</v>
      </c>
      <c r="Y898" s="43"/>
      <c r="Z898" s="43"/>
    </row>
    <row r="899" spans="6:26" x14ac:dyDescent="0.35">
      <c r="G899" s="52"/>
      <c r="H899" s="44">
        <v>32298.94</v>
      </c>
      <c r="I899" s="44">
        <v>33469.9</v>
      </c>
      <c r="J899" s="45">
        <v>7174.29</v>
      </c>
      <c r="K899" s="45">
        <v>7232.06</v>
      </c>
      <c r="L899" s="37">
        <f t="shared" si="208"/>
        <v>4.5523577119962414E-3</v>
      </c>
      <c r="M899" s="37">
        <f t="shared" si="208"/>
        <v>-2.9069802082253935E-3</v>
      </c>
      <c r="N899" s="37">
        <f t="shared" si="208"/>
        <v>-2.8381963970750832E-3</v>
      </c>
      <c r="O899" s="37">
        <f t="shared" si="208"/>
        <v>6.3032576571362036E-3</v>
      </c>
      <c r="P899">
        <v>0.17035734272502195</v>
      </c>
      <c r="Q899">
        <v>0.28047649842593164</v>
      </c>
      <c r="R899" s="42">
        <v>7.2350771574269139E-3</v>
      </c>
      <c r="S899" s="42">
        <v>-4.8534370656524122E-4</v>
      </c>
      <c r="T899" s="43">
        <f t="shared" si="210"/>
        <v>0.17033680815510119</v>
      </c>
      <c r="U899" s="43">
        <f t="shared" si="210"/>
        <v>0.28047343917949691</v>
      </c>
      <c r="V899" s="43">
        <f t="shared" si="211"/>
        <v>-0.16578445044310494</v>
      </c>
      <c r="W899" s="43">
        <f t="shared" si="211"/>
        <v>-0.28338041938772229</v>
      </c>
      <c r="Y899" s="43"/>
      <c r="Z899" s="43"/>
    </row>
    <row r="900" spans="6:26" x14ac:dyDescent="0.35">
      <c r="G900" s="52"/>
      <c r="H900" s="44">
        <v>32152.57</v>
      </c>
      <c r="I900" s="44">
        <v>33567.480000000003</v>
      </c>
      <c r="J900" s="45">
        <v>7194.71</v>
      </c>
      <c r="K900" s="45">
        <v>7186.76</v>
      </c>
      <c r="L900" s="37">
        <f t="shared" si="208"/>
        <v>9.9615397179998472E-3</v>
      </c>
      <c r="M900" s="37">
        <f t="shared" si="208"/>
        <v>-1.9244355337762198E-2</v>
      </c>
      <c r="N900" s="37">
        <f t="shared" si="208"/>
        <v>4.3834484337547351E-3</v>
      </c>
      <c r="O900" s="37">
        <f t="shared" si="208"/>
        <v>-6.4135266101213746E-3</v>
      </c>
      <c r="P900">
        <v>0.17035734272502195</v>
      </c>
      <c r="Q900">
        <v>0.28047649842593164</v>
      </c>
      <c r="R900" s="42">
        <v>7.2350771574269139E-3</v>
      </c>
      <c r="S900" s="42">
        <v>-4.8534370656524122E-4</v>
      </c>
      <c r="T900" s="43">
        <f t="shared" si="210"/>
        <v>0.17038905731265577</v>
      </c>
      <c r="U900" s="43">
        <f t="shared" si="210"/>
        <v>0.28047961119070874</v>
      </c>
      <c r="V900" s="43">
        <f t="shared" si="211"/>
        <v>-0.16042751759465593</v>
      </c>
      <c r="W900" s="43">
        <f t="shared" si="211"/>
        <v>-0.29972396652847094</v>
      </c>
      <c r="Y900" s="43"/>
      <c r="Z900" s="43"/>
    </row>
    <row r="901" spans="6:26" x14ac:dyDescent="0.35">
      <c r="G901" s="52"/>
      <c r="H901" s="44">
        <v>31835.439999999999</v>
      </c>
      <c r="I901" s="44">
        <v>34226.14</v>
      </c>
      <c r="J901" s="45">
        <v>7163.31</v>
      </c>
      <c r="K901" s="45">
        <v>7233.15</v>
      </c>
      <c r="L901" s="37">
        <f t="shared" si="208"/>
        <v>1.5564219712296334E-2</v>
      </c>
      <c r="M901" s="37">
        <f t="shared" si="208"/>
        <v>-1.1971989148075457E-2</v>
      </c>
      <c r="N901" s="37">
        <f t="shared" si="208"/>
        <v>7.8012228715817035E-3</v>
      </c>
      <c r="O901" s="37">
        <f t="shared" si="208"/>
        <v>1.7007931503661039E-4</v>
      </c>
      <c r="P901">
        <v>0.17035734272502195</v>
      </c>
      <c r="Q901">
        <v>0.28047649842593164</v>
      </c>
      <c r="R901" s="42">
        <v>7.2350771574269139E-3</v>
      </c>
      <c r="S901" s="42">
        <v>-4.8534370656524122E-4</v>
      </c>
      <c r="T901" s="43">
        <f t="shared" si="210"/>
        <v>0.17041378517442013</v>
      </c>
      <c r="U901" s="43">
        <f t="shared" si="210"/>
        <v>0.28047641587900646</v>
      </c>
      <c r="V901" s="43">
        <f t="shared" si="211"/>
        <v>-0.15484956546212381</v>
      </c>
      <c r="W901" s="43">
        <f t="shared" si="211"/>
        <v>-0.29244840502708191</v>
      </c>
      <c r="Y901" s="43"/>
      <c r="Z901" s="43"/>
    </row>
    <row r="902" spans="6:26" x14ac:dyDescent="0.35">
      <c r="G902" s="52"/>
      <c r="H902" s="44">
        <v>31347.54</v>
      </c>
      <c r="I902" s="44">
        <v>34640.86</v>
      </c>
      <c r="J902" s="45">
        <v>7107.86</v>
      </c>
      <c r="K902" s="45">
        <v>7231.92</v>
      </c>
      <c r="L902" s="37">
        <f t="shared" si="208"/>
        <v>1.022030009281219E-2</v>
      </c>
      <c r="M902" s="37">
        <f t="shared" si="208"/>
        <v>3.3478933693410998E-2</v>
      </c>
      <c r="N902" s="37">
        <f t="shared" si="208"/>
        <v>-9.0025277346729923E-3</v>
      </c>
      <c r="O902" s="37">
        <f t="shared" si="208"/>
        <v>7.6325667327096511E-3</v>
      </c>
      <c r="P902">
        <v>0.17035734272502195</v>
      </c>
      <c r="Q902">
        <v>0.28047649842593164</v>
      </c>
      <c r="R902" s="42">
        <v>7.2350771574269139E-3</v>
      </c>
      <c r="S902" s="42">
        <v>-4.8534370656524122E-4</v>
      </c>
      <c r="T902" s="43">
        <f t="shared" si="210"/>
        <v>0.17029220874224971</v>
      </c>
      <c r="U902" s="43">
        <f t="shared" si="210"/>
        <v>0.28047279400770297</v>
      </c>
      <c r="V902" s="43">
        <f t="shared" si="211"/>
        <v>-0.16007190864943752</v>
      </c>
      <c r="W902" s="43">
        <f t="shared" si="211"/>
        <v>-0.24699386031429199</v>
      </c>
      <c r="Y902" s="43"/>
      <c r="Z902" s="43"/>
    </row>
    <row r="903" spans="6:26" x14ac:dyDescent="0.35">
      <c r="G903" s="52"/>
      <c r="H903" s="44">
        <v>31030.400000000001</v>
      </c>
      <c r="I903" s="44">
        <v>33518.69</v>
      </c>
      <c r="J903" s="45">
        <v>7172.43</v>
      </c>
      <c r="K903" s="45">
        <v>7177.14</v>
      </c>
      <c r="L903" s="37"/>
      <c r="M903" s="37"/>
      <c r="N903" s="37"/>
      <c r="O903" s="37"/>
      <c r="R903" s="42"/>
      <c r="S903" s="42"/>
      <c r="V903" s="43"/>
      <c r="W903" s="43"/>
      <c r="Y903" s="43"/>
      <c r="Z903" s="43"/>
    </row>
    <row r="904" spans="6:26" x14ac:dyDescent="0.35">
      <c r="G904"/>
      <c r="H904" s="44"/>
      <c r="I904" s="44"/>
      <c r="J904" s="49"/>
      <c r="K904" s="48"/>
      <c r="L904" s="37"/>
      <c r="M904" s="37"/>
      <c r="N904" s="37"/>
      <c r="O904" s="37"/>
      <c r="P904">
        <f>SLOPE(L906:L914,N906:N914)</f>
        <v>0.30969475602564711</v>
      </c>
      <c r="Q904">
        <f t="shared" si="209"/>
        <v>0.16763436036898796</v>
      </c>
      <c r="R904" s="42">
        <f t="shared" ref="R904:S904" si="213">INTERCEPT(L906:L914,N906:N914)</f>
        <v>-4.5389083826267995E-3</v>
      </c>
      <c r="S904" s="42">
        <f t="shared" si="213"/>
        <v>2.1793074434923784E-3</v>
      </c>
      <c r="V904" s="43"/>
      <c r="W904" s="43"/>
      <c r="Y904" s="43"/>
      <c r="Z904" s="43"/>
    </row>
    <row r="905" spans="6:26" x14ac:dyDescent="0.35">
      <c r="F905" t="s">
        <v>150</v>
      </c>
      <c r="G905"/>
      <c r="H905" s="44"/>
      <c r="I905" s="44"/>
      <c r="J905" s="47"/>
      <c r="L905" s="37"/>
      <c r="M905" s="37"/>
      <c r="N905" s="37"/>
      <c r="O905" s="37"/>
      <c r="R905" s="42"/>
      <c r="S905" s="42"/>
      <c r="V905" s="43"/>
      <c r="W905" s="43"/>
      <c r="Y905" s="43"/>
      <c r="Z905" s="43"/>
    </row>
    <row r="906" spans="6:26" x14ac:dyDescent="0.35">
      <c r="G906" s="52"/>
      <c r="H906" s="44">
        <v>4550</v>
      </c>
      <c r="I906" s="44">
        <v>4630</v>
      </c>
      <c r="J906" s="45">
        <v>7153.1</v>
      </c>
      <c r="K906" s="45">
        <v>7305.6</v>
      </c>
      <c r="L906" s="37">
        <f t="shared" si="208"/>
        <v>2.2026431718061676E-3</v>
      </c>
      <c r="M906" s="37">
        <f t="shared" si="208"/>
        <v>6.5217391304347823E-3</v>
      </c>
      <c r="N906" s="37">
        <f t="shared" si="208"/>
        <v>-3.5508365849003468E-3</v>
      </c>
      <c r="O906" s="37">
        <f t="shared" si="208"/>
        <v>3.7646670880163427E-3</v>
      </c>
      <c r="P906">
        <v>0.30969475602564711</v>
      </c>
      <c r="Q906">
        <v>0.16763436036898796</v>
      </c>
      <c r="R906" s="42">
        <v>-4.5389083826267995E-3</v>
      </c>
      <c r="S906" s="42">
        <v>2.1793074434923784E-3</v>
      </c>
      <c r="T906" s="43">
        <f t="shared" si="210"/>
        <v>0.30971087294758765</v>
      </c>
      <c r="U906" s="43">
        <f t="shared" si="210"/>
        <v>0.16764256473599515</v>
      </c>
      <c r="V906" s="43">
        <f t="shared" si="211"/>
        <v>-0.30750822977578146</v>
      </c>
      <c r="W906" s="43">
        <f t="shared" si="211"/>
        <v>-0.16112082560556037</v>
      </c>
      <c r="Y906" s="43">
        <f t="shared" ref="Y906:Z918" si="214">SUM(V906:V914)</f>
        <v>-2.8289142410497119</v>
      </c>
      <c r="Z906" s="43">
        <f t="shared" si="214"/>
        <v>-1.4861384824336894</v>
      </c>
    </row>
    <row r="907" spans="6:26" x14ac:dyDescent="0.35">
      <c r="G907" s="52"/>
      <c r="H907" s="44">
        <v>4540</v>
      </c>
      <c r="I907" s="44">
        <v>4600</v>
      </c>
      <c r="J907" s="45">
        <v>7178.59</v>
      </c>
      <c r="K907" s="45">
        <v>7278.2</v>
      </c>
      <c r="L907" s="37">
        <f t="shared" si="208"/>
        <v>-1.0893246187363835E-2</v>
      </c>
      <c r="M907" s="37">
        <f t="shared" si="208"/>
        <v>-6.4794816414686825E-3</v>
      </c>
      <c r="N907" s="37">
        <f t="shared" si="208"/>
        <v>2.6649868496586957E-3</v>
      </c>
      <c r="O907" s="37">
        <f t="shared" si="208"/>
        <v>-5.4250536356058188E-3</v>
      </c>
      <c r="P907">
        <v>0.30969475602564711</v>
      </c>
      <c r="Q907">
        <v>0.16763436036898796</v>
      </c>
      <c r="R907" s="42">
        <v>-4.5389083826267995E-3</v>
      </c>
      <c r="S907" s="42">
        <v>2.1793074434923784E-3</v>
      </c>
      <c r="T907" s="43">
        <f t="shared" si="210"/>
        <v>0.30968265989449562</v>
      </c>
      <c r="U907" s="43">
        <f t="shared" si="210"/>
        <v>0.16762253750921854</v>
      </c>
      <c r="V907" s="43">
        <f t="shared" si="211"/>
        <v>-0.32057590608185943</v>
      </c>
      <c r="W907" s="43">
        <f t="shared" si="211"/>
        <v>-0.17410201915068724</v>
      </c>
      <c r="Y907" s="43"/>
      <c r="Z907" s="43"/>
    </row>
    <row r="908" spans="6:26" x14ac:dyDescent="0.35">
      <c r="G908" s="52"/>
      <c r="H908" s="44">
        <v>4590</v>
      </c>
      <c r="I908" s="44">
        <v>4630</v>
      </c>
      <c r="J908" s="45">
        <v>7159.51</v>
      </c>
      <c r="K908" s="45">
        <v>7317.9</v>
      </c>
      <c r="L908" s="37">
        <f t="shared" si="208"/>
        <v>2.1834061135371178E-3</v>
      </c>
      <c r="M908" s="37">
        <f t="shared" si="208"/>
        <v>-8.5653104925053538E-3</v>
      </c>
      <c r="N908" s="37">
        <f t="shared" si="208"/>
        <v>3.8460028490987612E-3</v>
      </c>
      <c r="O908" s="37">
        <f t="shared" si="208"/>
        <v>8.7449651662562886E-3</v>
      </c>
      <c r="P908">
        <v>0.30969475602564711</v>
      </c>
      <c r="Q908">
        <v>0.16763436036898796</v>
      </c>
      <c r="R908" s="42">
        <v>-4.5389083826267995E-3</v>
      </c>
      <c r="S908" s="42">
        <v>2.1793074434923784E-3</v>
      </c>
      <c r="T908" s="43">
        <f t="shared" si="210"/>
        <v>0.30967729937107574</v>
      </c>
      <c r="U908" s="43">
        <f t="shared" si="210"/>
        <v>0.16765341833666786</v>
      </c>
      <c r="V908" s="43">
        <f t="shared" si="211"/>
        <v>-0.30749389325753862</v>
      </c>
      <c r="W908" s="43">
        <f t="shared" si="211"/>
        <v>-0.17621872882917322</v>
      </c>
      <c r="Y908" s="43"/>
      <c r="Z908" s="43"/>
    </row>
    <row r="909" spans="6:26" x14ac:dyDescent="0.35">
      <c r="G909" s="52"/>
      <c r="H909" s="44">
        <v>4580</v>
      </c>
      <c r="I909" s="44">
        <v>4670</v>
      </c>
      <c r="J909" s="45">
        <v>7132.08</v>
      </c>
      <c r="K909" s="45">
        <v>7254.46</v>
      </c>
      <c r="L909" s="37">
        <f t="shared" si="208"/>
        <v>0</v>
      </c>
      <c r="M909" s="37">
        <f t="shared" si="208"/>
        <v>2.6373626373626374E-2</v>
      </c>
      <c r="N909" s="37">
        <f t="shared" si="208"/>
        <v>-4.2185872918214321E-4</v>
      </c>
      <c r="O909" s="37">
        <f t="shared" si="208"/>
        <v>1.6237038673423197E-3</v>
      </c>
      <c r="P909">
        <v>0.30969475602564711</v>
      </c>
      <c r="Q909">
        <v>0.16763436036898796</v>
      </c>
      <c r="R909" s="42">
        <v>-4.5389083826267995E-3</v>
      </c>
      <c r="S909" s="42">
        <v>2.1793074434923784E-3</v>
      </c>
      <c r="T909" s="43">
        <f t="shared" si="210"/>
        <v>0.30969667080376928</v>
      </c>
      <c r="U909" s="43">
        <f t="shared" si="210"/>
        <v>0.16763789891891209</v>
      </c>
      <c r="V909" s="43">
        <f t="shared" si="211"/>
        <v>-0.30969667080376928</v>
      </c>
      <c r="W909" s="43">
        <f t="shared" si="211"/>
        <v>-0.14126427254528573</v>
      </c>
      <c r="Y909" s="43"/>
      <c r="Z909" s="43"/>
    </row>
    <row r="910" spans="6:26" x14ac:dyDescent="0.35">
      <c r="G910" s="52"/>
      <c r="H910" s="44">
        <v>4580</v>
      </c>
      <c r="I910" s="44">
        <v>4550</v>
      </c>
      <c r="J910" s="45">
        <v>7135.09</v>
      </c>
      <c r="K910" s="45">
        <v>7242.7</v>
      </c>
      <c r="L910" s="37">
        <f t="shared" si="208"/>
        <v>-6.5075921908893707E-3</v>
      </c>
      <c r="M910" s="37">
        <f t="shared" si="208"/>
        <v>1.1111111111111112E-2</v>
      </c>
      <c r="N910" s="37">
        <f t="shared" si="208"/>
        <v>-5.4639553182265869E-3</v>
      </c>
      <c r="O910" s="37">
        <f t="shared" si="208"/>
        <v>1.4712267320790228E-3</v>
      </c>
      <c r="P910">
        <v>0.30969475602564711</v>
      </c>
      <c r="Q910">
        <v>0.16763436036898796</v>
      </c>
      <c r="R910" s="42">
        <v>-4.5389083826267995E-3</v>
      </c>
      <c r="S910" s="42">
        <v>2.1793074434923784E-3</v>
      </c>
      <c r="T910" s="43">
        <f t="shared" si="210"/>
        <v>0.30971955641824328</v>
      </c>
      <c r="U910" s="43">
        <f t="shared" si="210"/>
        <v>0.16763756662435625</v>
      </c>
      <c r="V910" s="43">
        <f t="shared" si="211"/>
        <v>-0.31622714860913265</v>
      </c>
      <c r="W910" s="43">
        <f t="shared" si="211"/>
        <v>-0.15652645551324515</v>
      </c>
      <c r="Y910" s="43"/>
      <c r="Z910" s="43"/>
    </row>
    <row r="911" spans="6:26" x14ac:dyDescent="0.35">
      <c r="G911" s="52"/>
      <c r="H911" s="44">
        <v>4610</v>
      </c>
      <c r="I911" s="44">
        <v>4500</v>
      </c>
      <c r="J911" s="45">
        <v>7174.29</v>
      </c>
      <c r="K911" s="45">
        <v>7232.06</v>
      </c>
      <c r="L911" s="37">
        <f t="shared" si="208"/>
        <v>-4.7520661157024795E-2</v>
      </c>
      <c r="M911" s="37">
        <f t="shared" si="208"/>
        <v>-4.4247787610619468E-3</v>
      </c>
      <c r="N911" s="37">
        <f t="shared" si="208"/>
        <v>-2.8381963970750832E-3</v>
      </c>
      <c r="O911" s="37">
        <f t="shared" si="208"/>
        <v>6.3032576571362036E-3</v>
      </c>
      <c r="P911">
        <v>0.30969475602564711</v>
      </c>
      <c r="Q911">
        <v>0.16763436036898796</v>
      </c>
      <c r="R911" s="42">
        <v>-4.5389083826267995E-3</v>
      </c>
      <c r="S911" s="42">
        <v>2.1793074434923784E-3</v>
      </c>
      <c r="T911" s="43">
        <f t="shared" si="210"/>
        <v>0.30970763833906534</v>
      </c>
      <c r="U911" s="43">
        <f t="shared" si="210"/>
        <v>0.16764809710531842</v>
      </c>
      <c r="V911" s="43">
        <f t="shared" si="211"/>
        <v>-0.35722829949609014</v>
      </c>
      <c r="W911" s="43">
        <f t="shared" si="211"/>
        <v>-0.17207287586638037</v>
      </c>
      <c r="Y911" s="43"/>
      <c r="Z911" s="43"/>
    </row>
    <row r="912" spans="6:26" x14ac:dyDescent="0.35">
      <c r="G912" s="52"/>
      <c r="H912" s="44">
        <v>4840</v>
      </c>
      <c r="I912" s="44">
        <v>4520</v>
      </c>
      <c r="J912" s="45">
        <v>7194.71</v>
      </c>
      <c r="K912" s="45">
        <v>7186.76</v>
      </c>
      <c r="L912" s="37">
        <f t="shared" si="208"/>
        <v>-2.0618556701030928E-3</v>
      </c>
      <c r="M912" s="37">
        <f t="shared" si="208"/>
        <v>-1.5250544662309368E-2</v>
      </c>
      <c r="N912" s="37">
        <f t="shared" si="208"/>
        <v>4.3834484337547351E-3</v>
      </c>
      <c r="O912" s="37">
        <f t="shared" si="208"/>
        <v>-6.4135266101213746E-3</v>
      </c>
      <c r="P912">
        <v>0.30969475602564711</v>
      </c>
      <c r="Q912">
        <v>0.16763436036898796</v>
      </c>
      <c r="R912" s="42">
        <v>-4.5389083826267995E-3</v>
      </c>
      <c r="S912" s="42">
        <v>2.1793074434923784E-3</v>
      </c>
      <c r="T912" s="43">
        <f t="shared" si="210"/>
        <v>0.30967485995480631</v>
      </c>
      <c r="U912" s="43">
        <f t="shared" si="210"/>
        <v>0.16762038332270748</v>
      </c>
      <c r="V912" s="43">
        <f t="shared" si="211"/>
        <v>-0.3117367156249094</v>
      </c>
      <c r="W912" s="43">
        <f t="shared" si="211"/>
        <v>-0.18287092798501686</v>
      </c>
      <c r="Y912" s="43"/>
      <c r="Z912" s="43"/>
    </row>
    <row r="913" spans="6:26" x14ac:dyDescent="0.35">
      <c r="G913" s="52"/>
      <c r="H913" s="44">
        <v>4850</v>
      </c>
      <c r="I913" s="44">
        <v>4590</v>
      </c>
      <c r="J913" s="45">
        <v>7163.31</v>
      </c>
      <c r="K913" s="45">
        <v>7233.15</v>
      </c>
      <c r="L913" s="37">
        <f t="shared" si="208"/>
        <v>8.3160083160083165E-3</v>
      </c>
      <c r="M913" s="37">
        <f t="shared" si="208"/>
        <v>1.7738359201773836E-2</v>
      </c>
      <c r="N913" s="37">
        <f t="shared" si="208"/>
        <v>7.8012228715817035E-3</v>
      </c>
      <c r="O913" s="37">
        <f t="shared" si="208"/>
        <v>1.7007931503661039E-4</v>
      </c>
      <c r="P913">
        <v>0.30969475602564711</v>
      </c>
      <c r="Q913">
        <v>0.16763436036898796</v>
      </c>
      <c r="R913" s="42">
        <v>-4.5389083826267995E-3</v>
      </c>
      <c r="S913" s="42">
        <v>2.1793074434923784E-3</v>
      </c>
      <c r="T913" s="43">
        <f t="shared" si="210"/>
        <v>0.30965934698976055</v>
      </c>
      <c r="U913" s="43">
        <f t="shared" si="210"/>
        <v>0.1676347310241052</v>
      </c>
      <c r="V913" s="43">
        <f t="shared" si="211"/>
        <v>-0.30134333867375224</v>
      </c>
      <c r="W913" s="43">
        <f t="shared" si="211"/>
        <v>-0.14989637182233137</v>
      </c>
      <c r="Y913" s="43"/>
      <c r="Z913" s="43"/>
    </row>
    <row r="914" spans="6:26" x14ac:dyDescent="0.35">
      <c r="G914" s="52"/>
      <c r="H914" s="44">
        <v>4810</v>
      </c>
      <c r="I914" s="44">
        <v>4510</v>
      </c>
      <c r="J914" s="45">
        <v>7107.86</v>
      </c>
      <c r="K914" s="45">
        <v>7231.92</v>
      </c>
      <c r="L914" s="37">
        <f t="shared" si="208"/>
        <v>1.2631578947368421E-2</v>
      </c>
      <c r="M914" s="37">
        <f t="shared" si="208"/>
        <v>-4.4150110375275938E-3</v>
      </c>
      <c r="N914" s="37">
        <f t="shared" si="208"/>
        <v>-9.0025277346729923E-3</v>
      </c>
      <c r="O914" s="37">
        <f t="shared" si="208"/>
        <v>7.6325667327096511E-3</v>
      </c>
      <c r="P914">
        <v>0.30969475602564711</v>
      </c>
      <c r="Q914">
        <v>0.16763436036898796</v>
      </c>
      <c r="R914" s="42">
        <v>-4.5389083826267995E-3</v>
      </c>
      <c r="S914" s="42">
        <v>2.1793074434923784E-3</v>
      </c>
      <c r="T914" s="43">
        <f t="shared" si="210"/>
        <v>0.30973561767424684</v>
      </c>
      <c r="U914" s="43">
        <f t="shared" si="210"/>
        <v>0.1676509940784815</v>
      </c>
      <c r="V914" s="43">
        <f t="shared" si="211"/>
        <v>-0.29710403872687841</v>
      </c>
      <c r="W914" s="43">
        <f t="shared" si="211"/>
        <v>-0.17206600511600909</v>
      </c>
      <c r="Y914" s="43"/>
      <c r="Z914" s="43"/>
    </row>
    <row r="915" spans="6:26" x14ac:dyDescent="0.35">
      <c r="G915" s="52"/>
      <c r="H915" s="44">
        <v>4750</v>
      </c>
      <c r="I915" s="44">
        <v>4530</v>
      </c>
      <c r="J915" s="45">
        <v>7172.43</v>
      </c>
      <c r="K915" s="45">
        <v>7177.14</v>
      </c>
      <c r="L915" s="37"/>
      <c r="M915" s="37"/>
      <c r="N915" s="37"/>
      <c r="O915" s="37"/>
      <c r="R915" s="42"/>
      <c r="S915" s="42"/>
      <c r="V915" s="43"/>
      <c r="W915" s="43"/>
      <c r="Y915" s="43"/>
      <c r="Z915" s="43"/>
    </row>
    <row r="916" spans="6:26" x14ac:dyDescent="0.35">
      <c r="G916"/>
      <c r="I916" s="44"/>
      <c r="J916" s="49"/>
      <c r="K916" s="48"/>
      <c r="L916" s="37"/>
      <c r="M916" s="37"/>
      <c r="N916" s="37"/>
      <c r="O916" s="37"/>
      <c r="P916">
        <f>SLOPE(L918:L926,N918:N926)</f>
        <v>0.23435648584034266</v>
      </c>
      <c r="Q916">
        <f t="shared" ref="Q916:Q952" si="215">SLOPE(M918:M926,O918:O926)</f>
        <v>-2.7701234089121778</v>
      </c>
      <c r="R916" s="42">
        <f t="shared" ref="R916:S916" si="216">INTERCEPT(L918:L926,N918:N926)</f>
        <v>6.8356048269989124E-3</v>
      </c>
      <c r="S916" s="42">
        <f t="shared" si="216"/>
        <v>4.3345131601567367E-2</v>
      </c>
      <c r="V916" s="43"/>
      <c r="W916" s="43"/>
      <c r="Y916" s="43"/>
      <c r="Z916" s="43"/>
    </row>
    <row r="917" spans="6:26" x14ac:dyDescent="0.35">
      <c r="F917" t="s">
        <v>152</v>
      </c>
      <c r="G917"/>
      <c r="I917" s="44"/>
      <c r="J917" s="49"/>
      <c r="L917" s="37"/>
      <c r="M917" s="37"/>
      <c r="N917" s="37"/>
      <c r="O917" s="37"/>
      <c r="R917" s="42"/>
      <c r="S917" s="42"/>
      <c r="V917" s="43"/>
      <c r="W917" s="43"/>
      <c r="Y917" s="43"/>
      <c r="Z917" s="43"/>
    </row>
    <row r="918" spans="6:26" x14ac:dyDescent="0.35">
      <c r="G918" s="52"/>
      <c r="H918" s="44">
        <v>530</v>
      </c>
      <c r="I918" s="44">
        <v>740</v>
      </c>
      <c r="J918" s="45">
        <v>7153.1</v>
      </c>
      <c r="K918" s="45">
        <v>7305.6</v>
      </c>
      <c r="L918" s="37">
        <f t="shared" si="208"/>
        <v>-9.3457943925233638E-3</v>
      </c>
      <c r="M918" s="37">
        <f t="shared" si="208"/>
        <v>2.0689655172413793E-2</v>
      </c>
      <c r="N918" s="37">
        <f t="shared" si="208"/>
        <v>-3.5508365849003468E-3</v>
      </c>
      <c r="O918" s="37">
        <f t="shared" si="208"/>
        <v>3.7646670880163427E-3</v>
      </c>
      <c r="P918">
        <v>0.23435648584034266</v>
      </c>
      <c r="Q918">
        <v>-2.7701234089121778</v>
      </c>
      <c r="R918" s="42">
        <v>6.8356048269989124E-3</v>
      </c>
      <c r="S918" s="42">
        <v>4.3345131601567367E-2</v>
      </c>
      <c r="T918" s="43">
        <f t="shared" si="210"/>
        <v>0.23433221372464302</v>
      </c>
      <c r="U918" s="43">
        <f t="shared" si="210"/>
        <v>-2.7699602289218115</v>
      </c>
      <c r="V918" s="43">
        <f t="shared" si="211"/>
        <v>-0.24367800811716639</v>
      </c>
      <c r="W918" s="43">
        <f t="shared" si="211"/>
        <v>2.7906498840942251</v>
      </c>
      <c r="Y918" s="43">
        <f t="shared" si="214"/>
        <v>-2.0482753229092849</v>
      </c>
      <c r="Z918" s="43">
        <f t="shared" si="214"/>
        <v>25.270934874722865</v>
      </c>
    </row>
    <row r="919" spans="6:26" x14ac:dyDescent="0.35">
      <c r="G919" s="52"/>
      <c r="H919" s="44">
        <v>535</v>
      </c>
      <c r="I919" s="44">
        <v>725</v>
      </c>
      <c r="J919" s="45">
        <v>7178.59</v>
      </c>
      <c r="K919" s="45">
        <v>7278.2</v>
      </c>
      <c r="L919" s="37">
        <f t="shared" si="208"/>
        <v>5.9405940594059403E-2</v>
      </c>
      <c r="M919" s="37">
        <f t="shared" si="208"/>
        <v>4.3165467625899283E-2</v>
      </c>
      <c r="N919" s="37">
        <f t="shared" si="208"/>
        <v>2.6649868496586957E-3</v>
      </c>
      <c r="O919" s="37">
        <f t="shared" si="208"/>
        <v>-5.4250536356058188E-3</v>
      </c>
      <c r="P919">
        <v>0.23435648584034266</v>
      </c>
      <c r="Q919">
        <v>-2.7701234089121778</v>
      </c>
      <c r="R919" s="42">
        <v>6.8356048269989124E-3</v>
      </c>
      <c r="S919" s="42">
        <v>4.3345131601567367E-2</v>
      </c>
      <c r="T919" s="43">
        <f t="shared" si="210"/>
        <v>0.23437470263731608</v>
      </c>
      <c r="U919" s="43">
        <f t="shared" si="210"/>
        <v>-2.7703585585759587</v>
      </c>
      <c r="V919" s="43">
        <f t="shared" si="211"/>
        <v>-0.17496876204325668</v>
      </c>
      <c r="W919" s="43">
        <f t="shared" si="211"/>
        <v>2.8135240262018582</v>
      </c>
      <c r="Y919" s="43"/>
      <c r="Z919" s="43"/>
    </row>
    <row r="920" spans="6:26" x14ac:dyDescent="0.35">
      <c r="G920" s="52"/>
      <c r="H920" s="44">
        <v>505</v>
      </c>
      <c r="I920" s="44">
        <v>695</v>
      </c>
      <c r="J920" s="45">
        <v>7159.51</v>
      </c>
      <c r="K920" s="45">
        <v>7317.9</v>
      </c>
      <c r="L920" s="37">
        <f t="shared" si="208"/>
        <v>-9.8039215686274508E-3</v>
      </c>
      <c r="M920" s="37">
        <f t="shared" si="208"/>
        <v>-1.4184397163120567E-2</v>
      </c>
      <c r="N920" s="37">
        <f t="shared" si="208"/>
        <v>3.8460028490987612E-3</v>
      </c>
      <c r="O920" s="37">
        <f t="shared" si="208"/>
        <v>8.7449651662562886E-3</v>
      </c>
      <c r="P920">
        <v>0.23435648584034266</v>
      </c>
      <c r="Q920">
        <v>-2.7701234089121778</v>
      </c>
      <c r="R920" s="42">
        <v>6.8356048269989124E-3</v>
      </c>
      <c r="S920" s="42">
        <v>4.3345131601567367E-2</v>
      </c>
      <c r="T920" s="43">
        <f t="shared" si="210"/>
        <v>0.23438277559598261</v>
      </c>
      <c r="U920" s="43">
        <f t="shared" si="210"/>
        <v>-2.7697443572461955</v>
      </c>
      <c r="V920" s="43">
        <f t="shared" si="211"/>
        <v>-0.24418669716461006</v>
      </c>
      <c r="W920" s="43">
        <f t="shared" si="211"/>
        <v>2.7555599600830751</v>
      </c>
      <c r="Y920" s="43"/>
      <c r="Z920" s="43"/>
    </row>
    <row r="921" spans="6:26" x14ac:dyDescent="0.35">
      <c r="G921" s="52"/>
      <c r="H921" s="44">
        <v>510</v>
      </c>
      <c r="I921" s="44">
        <v>705</v>
      </c>
      <c r="J921" s="45">
        <v>7132.08</v>
      </c>
      <c r="K921" s="45">
        <v>7254.46</v>
      </c>
      <c r="L921" s="37">
        <f t="shared" si="208"/>
        <v>-9.7087378640776691E-3</v>
      </c>
      <c r="M921" s="37">
        <f t="shared" si="208"/>
        <v>-1.3986013986013986E-2</v>
      </c>
      <c r="N921" s="37">
        <f t="shared" si="208"/>
        <v>-4.2185872918214321E-4</v>
      </c>
      <c r="O921" s="37">
        <f t="shared" si="208"/>
        <v>1.6237038673423197E-3</v>
      </c>
      <c r="P921">
        <v>0.23435648584034266</v>
      </c>
      <c r="Q921">
        <v>-2.7701234089121778</v>
      </c>
      <c r="R921" s="42">
        <v>6.8356048269989124E-3</v>
      </c>
      <c r="S921" s="42">
        <v>4.3345131601567367E-2</v>
      </c>
      <c r="T921" s="43">
        <f t="shared" si="210"/>
        <v>0.23435360218077714</v>
      </c>
      <c r="U921" s="43">
        <f t="shared" si="210"/>
        <v>-2.7700530292543659</v>
      </c>
      <c r="V921" s="43">
        <f t="shared" si="211"/>
        <v>-0.2440623400448548</v>
      </c>
      <c r="W921" s="43">
        <f t="shared" si="211"/>
        <v>2.7560670152683517</v>
      </c>
      <c r="Y921" s="43"/>
      <c r="Z921" s="43"/>
    </row>
    <row r="922" spans="6:26" x14ac:dyDescent="0.35">
      <c r="G922" s="52"/>
      <c r="H922" s="44">
        <v>515</v>
      </c>
      <c r="I922" s="44">
        <v>715</v>
      </c>
      <c r="J922" s="45">
        <v>7135.09</v>
      </c>
      <c r="K922" s="45">
        <v>7242.7</v>
      </c>
      <c r="L922" s="37">
        <f t="shared" si="208"/>
        <v>-1.9047619047619049E-2</v>
      </c>
      <c r="M922" s="37">
        <f t="shared" si="208"/>
        <v>0.15322580645161291</v>
      </c>
      <c r="N922" s="37">
        <f t="shared" si="208"/>
        <v>-5.4639553182265869E-3</v>
      </c>
      <c r="O922" s="37">
        <f t="shared" si="208"/>
        <v>1.4712267320790228E-3</v>
      </c>
      <c r="P922">
        <v>0.23435648584034266</v>
      </c>
      <c r="Q922">
        <v>-2.7701234089121778</v>
      </c>
      <c r="R922" s="42">
        <v>6.8356048269989124E-3</v>
      </c>
      <c r="S922" s="42">
        <v>4.3345131601567367E-2</v>
      </c>
      <c r="T922" s="43">
        <f t="shared" si="210"/>
        <v>0.23431913640099489</v>
      </c>
      <c r="U922" s="43">
        <f t="shared" si="210"/>
        <v>-2.77005963839586</v>
      </c>
      <c r="V922" s="43">
        <f t="shared" si="211"/>
        <v>-0.25336675544861392</v>
      </c>
      <c r="W922" s="43">
        <f t="shared" si="211"/>
        <v>2.923285444847473</v>
      </c>
      <c r="Y922" s="43"/>
      <c r="Z922" s="43"/>
    </row>
    <row r="923" spans="6:26" x14ac:dyDescent="0.35">
      <c r="G923" s="52"/>
      <c r="H923" s="44">
        <v>525</v>
      </c>
      <c r="I923" s="44">
        <v>620</v>
      </c>
      <c r="J923" s="45">
        <v>7174.29</v>
      </c>
      <c r="K923" s="45">
        <v>7232.06</v>
      </c>
      <c r="L923" s="37">
        <f t="shared" si="208"/>
        <v>1.9417475728155338E-2</v>
      </c>
      <c r="M923" s="37">
        <f t="shared" si="208"/>
        <v>-8.0000000000000002E-3</v>
      </c>
      <c r="N923" s="37">
        <f t="shared" si="208"/>
        <v>-2.8381963970750832E-3</v>
      </c>
      <c r="O923" s="37">
        <f t="shared" si="208"/>
        <v>6.3032576571362036E-3</v>
      </c>
      <c r="P923">
        <v>0.23435648584034266</v>
      </c>
      <c r="Q923">
        <v>-2.7701234089121778</v>
      </c>
      <c r="R923" s="42">
        <v>6.8356048269989124E-3</v>
      </c>
      <c r="S923" s="42">
        <v>4.3345131601567367E-2</v>
      </c>
      <c r="T923" s="43">
        <f t="shared" si="210"/>
        <v>0.23433708505135084</v>
      </c>
      <c r="U923" s="43">
        <f t="shared" si="210"/>
        <v>-2.7698501933795106</v>
      </c>
      <c r="V923" s="43">
        <f t="shared" si="211"/>
        <v>-0.21491960932319551</v>
      </c>
      <c r="W923" s="43">
        <f t="shared" si="211"/>
        <v>2.7618501933795105</v>
      </c>
      <c r="Y923" s="43"/>
      <c r="Z923" s="43"/>
    </row>
    <row r="924" spans="6:26" x14ac:dyDescent="0.35">
      <c r="G924" s="52"/>
      <c r="H924" s="44">
        <v>515</v>
      </c>
      <c r="I924" s="44">
        <v>625</v>
      </c>
      <c r="J924" s="45">
        <v>7194.71</v>
      </c>
      <c r="K924" s="45">
        <v>7186.76</v>
      </c>
      <c r="L924" s="37">
        <f t="shared" si="208"/>
        <v>1.9801980198019802E-2</v>
      </c>
      <c r="M924" s="37">
        <f t="shared" si="208"/>
        <v>4.1666666666666664E-2</v>
      </c>
      <c r="N924" s="37">
        <f t="shared" si="208"/>
        <v>4.3834484337547351E-3</v>
      </c>
      <c r="O924" s="37">
        <f t="shared" si="208"/>
        <v>-6.4135266101213746E-3</v>
      </c>
      <c r="P924">
        <v>0.23435648584034266</v>
      </c>
      <c r="Q924">
        <v>-2.7701234089121778</v>
      </c>
      <c r="R924" s="42">
        <v>6.8356048269989124E-3</v>
      </c>
      <c r="S924" s="42">
        <v>4.3345131601567367E-2</v>
      </c>
      <c r="T924" s="43">
        <f t="shared" si="210"/>
        <v>0.23438644936161535</v>
      </c>
      <c r="U924" s="43">
        <f t="shared" si="210"/>
        <v>-2.7704014040671239</v>
      </c>
      <c r="V924" s="43">
        <f t="shared" si="211"/>
        <v>-0.21458446916359555</v>
      </c>
      <c r="W924" s="43">
        <f t="shared" si="211"/>
        <v>2.8120680707337904</v>
      </c>
      <c r="Y924" s="43"/>
      <c r="Z924" s="43"/>
    </row>
    <row r="925" spans="6:26" x14ac:dyDescent="0.35">
      <c r="G925" s="52"/>
      <c r="H925" s="44">
        <v>505</v>
      </c>
      <c r="I925" s="44">
        <v>600</v>
      </c>
      <c r="J925" s="45">
        <v>7163.31</v>
      </c>
      <c r="K925" s="45">
        <v>7233.15</v>
      </c>
      <c r="L925" s="37">
        <f t="shared" si="208"/>
        <v>-9.8039215686274508E-3</v>
      </c>
      <c r="M925" s="37">
        <f t="shared" si="208"/>
        <v>6.1946902654867256E-2</v>
      </c>
      <c r="N925" s="37">
        <f t="shared" si="208"/>
        <v>7.8012228715817035E-3</v>
      </c>
      <c r="O925" s="37">
        <f t="shared" si="208"/>
        <v>1.7007931503661039E-4</v>
      </c>
      <c r="P925">
        <v>0.23435648584034266</v>
      </c>
      <c r="Q925">
        <v>-2.7701234089121778</v>
      </c>
      <c r="R925" s="42">
        <v>6.8356048269989124E-3</v>
      </c>
      <c r="S925" s="42">
        <v>4.3345131601567367E-2</v>
      </c>
      <c r="T925" s="43">
        <f t="shared" si="210"/>
        <v>0.23440981191706015</v>
      </c>
      <c r="U925" s="43">
        <f t="shared" si="210"/>
        <v>-2.7701160368018849</v>
      </c>
      <c r="V925" s="43">
        <f t="shared" si="211"/>
        <v>-0.24421373348568759</v>
      </c>
      <c r="W925" s="43">
        <f t="shared" si="211"/>
        <v>2.832062939456752</v>
      </c>
      <c r="Y925" s="43"/>
      <c r="Z925" s="43"/>
    </row>
    <row r="926" spans="6:26" x14ac:dyDescent="0.35">
      <c r="G926" s="52"/>
      <c r="H926" s="44">
        <v>510</v>
      </c>
      <c r="I926" s="44">
        <v>565</v>
      </c>
      <c r="J926" s="45">
        <v>7107.86</v>
      </c>
      <c r="K926" s="45">
        <v>7231.92</v>
      </c>
      <c r="L926" s="37">
        <f t="shared" si="208"/>
        <v>0.02</v>
      </c>
      <c r="M926" s="37">
        <f t="shared" si="208"/>
        <v>5.6074766355140186E-2</v>
      </c>
      <c r="N926" s="37">
        <f t="shared" si="208"/>
        <v>-9.0025277346729923E-3</v>
      </c>
      <c r="O926" s="37">
        <f t="shared" si="208"/>
        <v>7.6325667327096511E-3</v>
      </c>
      <c r="P926">
        <v>0.23435648584034266</v>
      </c>
      <c r="Q926">
        <v>-2.7701234089121778</v>
      </c>
      <c r="R926" s="42">
        <v>6.8356048269989124E-3</v>
      </c>
      <c r="S926" s="42">
        <v>4.3345131601567367E-2</v>
      </c>
      <c r="T926" s="43">
        <f t="shared" si="210"/>
        <v>0.23429494811830434</v>
      </c>
      <c r="U926" s="43">
        <f t="shared" si="210"/>
        <v>-2.7697925743026905</v>
      </c>
      <c r="V926" s="43">
        <f t="shared" si="211"/>
        <v>-0.21429494811830435</v>
      </c>
      <c r="W926" s="43">
        <f t="shared" si="211"/>
        <v>2.8258673406578305</v>
      </c>
      <c r="Y926" s="43"/>
      <c r="Z926" s="43"/>
    </row>
    <row r="927" spans="6:26" x14ac:dyDescent="0.35">
      <c r="G927" s="52"/>
      <c r="H927" s="44">
        <v>500</v>
      </c>
      <c r="I927" s="44">
        <v>535</v>
      </c>
      <c r="J927" s="45">
        <v>7172.43</v>
      </c>
      <c r="K927" s="45">
        <v>7177.14</v>
      </c>
      <c r="L927" s="37"/>
      <c r="M927" s="37"/>
      <c r="N927" s="37"/>
      <c r="O927" s="37"/>
      <c r="R927" s="42"/>
      <c r="S927" s="42"/>
      <c r="V927" s="43"/>
      <c r="W927" s="43"/>
      <c r="Y927" s="43"/>
      <c r="Z927" s="43"/>
    </row>
    <row r="928" spans="6:26" x14ac:dyDescent="0.35">
      <c r="G928"/>
      <c r="I928" s="44"/>
      <c r="J928" s="31"/>
      <c r="K928" s="48"/>
      <c r="L928" s="37"/>
      <c r="M928" s="37"/>
      <c r="N928" s="37"/>
      <c r="O928" s="37"/>
      <c r="P928">
        <f t="shared" ref="P928" si="217">SLOPE(L930:L938,N930:N938)</f>
        <v>1.6183250929148549</v>
      </c>
      <c r="Q928">
        <f t="shared" si="215"/>
        <v>-0.28912140275172316</v>
      </c>
      <c r="R928" s="42">
        <f t="shared" ref="R928:S928" si="218">INTERCEPT(L930:L938,N930:N938)</f>
        <v>3.9436380293837343E-3</v>
      </c>
      <c r="S928" s="42">
        <f t="shared" si="218"/>
        <v>3.8033927587209637E-3</v>
      </c>
      <c r="V928" s="43"/>
      <c r="W928" s="43"/>
      <c r="Y928" s="43"/>
      <c r="Z928" s="43"/>
    </row>
    <row r="929" spans="6:26" x14ac:dyDescent="0.35">
      <c r="F929" t="s">
        <v>154</v>
      </c>
      <c r="G929"/>
      <c r="I929" s="44"/>
      <c r="J929" s="31"/>
      <c r="L929" s="37"/>
      <c r="M929" s="37"/>
      <c r="N929" s="37"/>
      <c r="O929" s="37"/>
      <c r="R929" s="42"/>
      <c r="S929" s="42"/>
      <c r="V929" s="43"/>
      <c r="W929" s="43"/>
      <c r="Y929" s="43"/>
      <c r="Z929" s="43"/>
    </row>
    <row r="930" spans="6:26" x14ac:dyDescent="0.35">
      <c r="G930" s="52"/>
      <c r="H930" s="44">
        <v>1050</v>
      </c>
      <c r="I930" s="44">
        <v>1100</v>
      </c>
      <c r="J930" s="45">
        <v>7153.1</v>
      </c>
      <c r="K930" s="45">
        <v>7305.6</v>
      </c>
      <c r="L930" s="37">
        <f t="shared" si="208"/>
        <v>-9.433962264150943E-3</v>
      </c>
      <c r="M930" s="37">
        <f t="shared" si="208"/>
        <v>2.8037383177570093E-2</v>
      </c>
      <c r="N930" s="37">
        <f t="shared" si="208"/>
        <v>-3.5508365849003468E-3</v>
      </c>
      <c r="O930" s="37">
        <f t="shared" si="208"/>
        <v>3.7646670880163427E-3</v>
      </c>
      <c r="P930">
        <v>1.6183250929148549</v>
      </c>
      <c r="Q930">
        <v>-0.28912140275172316</v>
      </c>
      <c r="R930" s="42">
        <v>3.9436380293837343E-3</v>
      </c>
      <c r="S930" s="42">
        <v>3.8033927587209637E-3</v>
      </c>
      <c r="T930" s="43">
        <f t="shared" si="210"/>
        <v>1.6183110897006625</v>
      </c>
      <c r="U930" s="43">
        <f t="shared" si="210"/>
        <v>-0.28910708424418158</v>
      </c>
      <c r="V930" s="43">
        <f t="shared" si="211"/>
        <v>-1.6277450519648136</v>
      </c>
      <c r="W930" s="43">
        <f t="shared" si="211"/>
        <v>0.31714446742175167</v>
      </c>
      <c r="Y930" s="43">
        <f t="shared" ref="Y930:Z942" si="219">SUM(V930:V938)</f>
        <v>-14.533600964785148</v>
      </c>
      <c r="Z930" s="43">
        <f t="shared" si="219"/>
        <v>2.63108804095042</v>
      </c>
    </row>
    <row r="931" spans="6:26" x14ac:dyDescent="0.35">
      <c r="G931" s="52"/>
      <c r="H931" s="44">
        <v>1060</v>
      </c>
      <c r="I931" s="44">
        <v>1070</v>
      </c>
      <c r="J931" s="45">
        <v>7178.59</v>
      </c>
      <c r="K931" s="45">
        <v>7278.2</v>
      </c>
      <c r="L931" s="37">
        <f t="shared" si="208"/>
        <v>-9.3457943925233638E-3</v>
      </c>
      <c r="M931" s="37">
        <f t="shared" si="208"/>
        <v>0</v>
      </c>
      <c r="N931" s="37">
        <f t="shared" si="208"/>
        <v>2.6649868496586957E-3</v>
      </c>
      <c r="O931" s="37">
        <f t="shared" si="208"/>
        <v>-5.4250536356058188E-3</v>
      </c>
      <c r="P931">
        <v>1.6183250929148549</v>
      </c>
      <c r="Q931">
        <v>-0.28912140275172316</v>
      </c>
      <c r="R931" s="42">
        <v>3.9436380293837343E-3</v>
      </c>
      <c r="S931" s="42">
        <v>3.8033927587209637E-3</v>
      </c>
      <c r="T931" s="43">
        <f t="shared" si="210"/>
        <v>1.6183356026583431</v>
      </c>
      <c r="U931" s="43">
        <f t="shared" si="210"/>
        <v>-0.28914203636143648</v>
      </c>
      <c r="V931" s="43">
        <f t="shared" si="211"/>
        <v>-1.6276813970508663</v>
      </c>
      <c r="W931" s="43">
        <f t="shared" si="211"/>
        <v>0.28914203636143648</v>
      </c>
      <c r="Y931" s="43"/>
      <c r="Z931" s="43"/>
    </row>
    <row r="932" spans="6:26" x14ac:dyDescent="0.35">
      <c r="G932" s="52"/>
      <c r="H932" s="44">
        <v>1070</v>
      </c>
      <c r="I932" s="44">
        <v>1070</v>
      </c>
      <c r="J932" s="45">
        <v>7159.51</v>
      </c>
      <c r="K932" s="45">
        <v>7317.9</v>
      </c>
      <c r="L932" s="37">
        <f t="shared" si="208"/>
        <v>4.6948356807511738E-3</v>
      </c>
      <c r="M932" s="37">
        <f t="shared" si="208"/>
        <v>4.6948356807511738E-3</v>
      </c>
      <c r="N932" s="37">
        <f t="shared" si="208"/>
        <v>3.8460028490987612E-3</v>
      </c>
      <c r="O932" s="37">
        <f t="shared" si="208"/>
        <v>8.7449651662562886E-3</v>
      </c>
      <c r="P932">
        <v>1.6183250929148549</v>
      </c>
      <c r="Q932">
        <v>-0.28912140275172316</v>
      </c>
      <c r="R932" s="42">
        <v>3.9436380293837343E-3</v>
      </c>
      <c r="S932" s="42">
        <v>3.8033927587209637E-3</v>
      </c>
      <c r="T932" s="43">
        <f t="shared" si="210"/>
        <v>1.6183402601579517</v>
      </c>
      <c r="U932" s="43">
        <f t="shared" si="210"/>
        <v>-0.28908814221453455</v>
      </c>
      <c r="V932" s="43">
        <f t="shared" si="211"/>
        <v>-1.6136454244772005</v>
      </c>
      <c r="W932" s="43">
        <f t="shared" si="211"/>
        <v>0.29378297789528574</v>
      </c>
      <c r="Y932" s="43"/>
      <c r="Z932" s="43"/>
    </row>
    <row r="933" spans="6:26" x14ac:dyDescent="0.35">
      <c r="G933" s="52"/>
      <c r="H933" s="44">
        <v>1065</v>
      </c>
      <c r="I933" s="44">
        <v>1065</v>
      </c>
      <c r="J933" s="45">
        <v>7132.08</v>
      </c>
      <c r="K933" s="45">
        <v>7254.46</v>
      </c>
      <c r="L933" s="37">
        <f t="shared" si="208"/>
        <v>5.9701492537313432E-2</v>
      </c>
      <c r="M933" s="37">
        <f t="shared" si="208"/>
        <v>2.403846153846154E-2</v>
      </c>
      <c r="N933" s="37">
        <f t="shared" si="208"/>
        <v>-4.2185872918214321E-4</v>
      </c>
      <c r="O933" s="37">
        <f t="shared" si="208"/>
        <v>1.6237038673423197E-3</v>
      </c>
      <c r="P933">
        <v>1.6183250929148549</v>
      </c>
      <c r="Q933">
        <v>-0.28912140275172316</v>
      </c>
      <c r="R933" s="42">
        <v>3.9436380293837343E-3</v>
      </c>
      <c r="S933" s="42">
        <v>3.8033927587209637E-3</v>
      </c>
      <c r="T933" s="43">
        <f t="shared" si="210"/>
        <v>1.6183234292567275</v>
      </c>
      <c r="U933" s="43">
        <f t="shared" si="210"/>
        <v>-0.28911522716819182</v>
      </c>
      <c r="V933" s="43">
        <f t="shared" si="211"/>
        <v>-1.5586219367194141</v>
      </c>
      <c r="W933" s="43">
        <f t="shared" si="211"/>
        <v>0.31315368870665339</v>
      </c>
      <c r="Y933" s="43"/>
      <c r="Z933" s="43"/>
    </row>
    <row r="934" spans="6:26" x14ac:dyDescent="0.35">
      <c r="G934" s="52"/>
      <c r="H934" s="44">
        <v>1005</v>
      </c>
      <c r="I934" s="44">
        <v>1040</v>
      </c>
      <c r="J934" s="45">
        <v>7135.09</v>
      </c>
      <c r="K934" s="45">
        <v>7242.7</v>
      </c>
      <c r="L934" s="37">
        <f t="shared" si="208"/>
        <v>-1.9512195121951219E-2</v>
      </c>
      <c r="M934" s="37">
        <f t="shared" si="208"/>
        <v>4.830917874396135E-3</v>
      </c>
      <c r="N934" s="37">
        <f t="shared" si="208"/>
        <v>-5.4639553182265869E-3</v>
      </c>
      <c r="O934" s="37">
        <f t="shared" si="208"/>
        <v>1.4712267320790228E-3</v>
      </c>
      <c r="P934">
        <v>1.6183250929148549</v>
      </c>
      <c r="Q934">
        <v>-0.28912140275172316</v>
      </c>
      <c r="R934" s="42">
        <v>3.9436380293837343E-3</v>
      </c>
      <c r="S934" s="42">
        <v>3.8033927587209637E-3</v>
      </c>
      <c r="T934" s="43">
        <f t="shared" si="210"/>
        <v>1.6183035450528711</v>
      </c>
      <c r="U934" s="43">
        <f t="shared" si="210"/>
        <v>-0.28911580709862394</v>
      </c>
      <c r="V934" s="43">
        <f t="shared" si="211"/>
        <v>-1.6378157401748223</v>
      </c>
      <c r="W934" s="43">
        <f t="shared" si="211"/>
        <v>0.2939467249730201</v>
      </c>
      <c r="Y934" s="43"/>
      <c r="Z934" s="43"/>
    </row>
    <row r="935" spans="6:26" x14ac:dyDescent="0.35">
      <c r="G935" s="52"/>
      <c r="H935" s="44">
        <v>1025</v>
      </c>
      <c r="I935" s="44">
        <v>1035</v>
      </c>
      <c r="J935" s="45">
        <v>7174.29</v>
      </c>
      <c r="K935" s="45">
        <v>7232.06</v>
      </c>
      <c r="L935" s="37">
        <f t="shared" si="208"/>
        <v>-1.4423076923076924E-2</v>
      </c>
      <c r="M935" s="37">
        <f t="shared" si="208"/>
        <v>-4.807692307692308E-3</v>
      </c>
      <c r="N935" s="37">
        <f t="shared" si="208"/>
        <v>-2.8381963970750832E-3</v>
      </c>
      <c r="O935" s="37">
        <f t="shared" si="208"/>
        <v>6.3032576571362036E-3</v>
      </c>
      <c r="P935">
        <v>1.6183250929148549</v>
      </c>
      <c r="Q935">
        <v>-0.28912140275172316</v>
      </c>
      <c r="R935" s="42">
        <v>3.9436380293837343E-3</v>
      </c>
      <c r="S935" s="42">
        <v>3.8033927587209637E-3</v>
      </c>
      <c r="T935" s="43">
        <f t="shared" si="210"/>
        <v>1.6183139000956086</v>
      </c>
      <c r="U935" s="43">
        <f t="shared" si="210"/>
        <v>-0.28909742898719365</v>
      </c>
      <c r="V935" s="43">
        <f t="shared" si="211"/>
        <v>-1.6327369770186855</v>
      </c>
      <c r="W935" s="43">
        <f t="shared" si="211"/>
        <v>0.28428973667950136</v>
      </c>
      <c r="Y935" s="43"/>
      <c r="Z935" s="43"/>
    </row>
    <row r="936" spans="6:26" x14ac:dyDescent="0.35">
      <c r="G936" s="52"/>
      <c r="H936" s="44">
        <v>1040</v>
      </c>
      <c r="I936" s="44">
        <v>1040</v>
      </c>
      <c r="J936" s="45">
        <v>7194.71</v>
      </c>
      <c r="K936" s="45">
        <v>7186.76</v>
      </c>
      <c r="L936" s="37">
        <f t="shared" si="208"/>
        <v>4.830917874396135E-3</v>
      </c>
      <c r="M936" s="37">
        <f t="shared" si="208"/>
        <v>1.4634146341463415E-2</v>
      </c>
      <c r="N936" s="37">
        <f t="shared" si="208"/>
        <v>4.3834484337547351E-3</v>
      </c>
      <c r="O936" s="37">
        <f t="shared" si="208"/>
        <v>-6.4135266101213746E-3</v>
      </c>
      <c r="P936">
        <v>1.6183250929148549</v>
      </c>
      <c r="Q936">
        <v>-0.28912140275172316</v>
      </c>
      <c r="R936" s="42">
        <v>3.9436380293837343E-3</v>
      </c>
      <c r="S936" s="42">
        <v>3.8033927587209637E-3</v>
      </c>
      <c r="T936" s="43">
        <f t="shared" si="210"/>
        <v>1.6183423796487981</v>
      </c>
      <c r="U936" s="43">
        <f t="shared" si="210"/>
        <v>-0.28914579591238998</v>
      </c>
      <c r="V936" s="43">
        <f t="shared" si="211"/>
        <v>-1.613511461774402</v>
      </c>
      <c r="W936" s="43">
        <f t="shared" si="211"/>
        <v>0.30377994225385341</v>
      </c>
      <c r="Y936" s="43"/>
      <c r="Z936" s="43"/>
    </row>
    <row r="937" spans="6:26" x14ac:dyDescent="0.35">
      <c r="G937" s="52"/>
      <c r="H937" s="44">
        <v>1035</v>
      </c>
      <c r="I937" s="44">
        <v>1025</v>
      </c>
      <c r="J937" s="45">
        <v>7163.31</v>
      </c>
      <c r="K937" s="45">
        <v>7233.15</v>
      </c>
      <c r="L937" s="37">
        <f t="shared" si="208"/>
        <v>1.9704433497536946E-2</v>
      </c>
      <c r="M937" s="37">
        <f t="shared" si="208"/>
        <v>-3.3018867924528301E-2</v>
      </c>
      <c r="N937" s="37">
        <f t="shared" si="208"/>
        <v>7.8012228715817035E-3</v>
      </c>
      <c r="O937" s="37">
        <f t="shared" si="208"/>
        <v>1.7007931503661039E-4</v>
      </c>
      <c r="P937">
        <v>1.6183250929148549</v>
      </c>
      <c r="Q937">
        <v>-0.28912140275172316</v>
      </c>
      <c r="R937" s="42">
        <v>3.9436380293837343E-3</v>
      </c>
      <c r="S937" s="42">
        <v>3.8033927587209637E-3</v>
      </c>
      <c r="T937" s="43">
        <f t="shared" si="210"/>
        <v>1.6183558581140469</v>
      </c>
      <c r="U937" s="43">
        <f t="shared" si="210"/>
        <v>-0.28912075587328795</v>
      </c>
      <c r="V937" s="43">
        <f t="shared" si="211"/>
        <v>-1.59865142461651</v>
      </c>
      <c r="W937" s="43">
        <f t="shared" si="211"/>
        <v>0.25610188794875965</v>
      </c>
      <c r="Y937" s="43"/>
      <c r="Z937" s="43"/>
    </row>
    <row r="938" spans="6:26" x14ac:dyDescent="0.35">
      <c r="G938" s="52"/>
      <c r="H938" s="44">
        <v>1015</v>
      </c>
      <c r="I938" s="44">
        <v>1060</v>
      </c>
      <c r="J938" s="45">
        <v>7107.86</v>
      </c>
      <c r="K938" s="45">
        <v>7231.92</v>
      </c>
      <c r="L938" s="37">
        <f t="shared" si="208"/>
        <v>-4.9019607843137254E-3</v>
      </c>
      <c r="M938" s="37">
        <f t="shared" si="208"/>
        <v>-9.3457943925233638E-3</v>
      </c>
      <c r="N938" s="37">
        <f t="shared" si="208"/>
        <v>-9.0025277346729923E-3</v>
      </c>
      <c r="O938" s="37">
        <f t="shared" si="208"/>
        <v>7.6325667327096511E-3</v>
      </c>
      <c r="P938">
        <v>1.6183250929148549</v>
      </c>
      <c r="Q938">
        <v>-0.28912140275172316</v>
      </c>
      <c r="R938" s="42">
        <v>3.9436380293837343E-3</v>
      </c>
      <c r="S938" s="42">
        <v>3.8033927587209637E-3</v>
      </c>
      <c r="T938" s="43">
        <f t="shared" si="210"/>
        <v>1.6182895902041199</v>
      </c>
      <c r="U938" s="43">
        <f t="shared" si="210"/>
        <v>-0.28909237310268149</v>
      </c>
      <c r="V938" s="43">
        <f t="shared" si="211"/>
        <v>-1.6231915509884336</v>
      </c>
      <c r="W938" s="43">
        <f t="shared" si="211"/>
        <v>0.27974657871015812</v>
      </c>
      <c r="Y938" s="43"/>
      <c r="Z938" s="43"/>
    </row>
    <row r="939" spans="6:26" x14ac:dyDescent="0.35">
      <c r="G939" s="52"/>
      <c r="H939" s="44">
        <v>1020</v>
      </c>
      <c r="I939" s="44">
        <v>1070</v>
      </c>
      <c r="J939" s="45">
        <v>7172.43</v>
      </c>
      <c r="K939" s="45">
        <v>7177.14</v>
      </c>
      <c r="L939" s="37"/>
      <c r="M939" s="37"/>
      <c r="N939" s="37"/>
      <c r="O939" s="37"/>
      <c r="R939" s="42"/>
      <c r="S939" s="42"/>
      <c r="V939" s="43"/>
      <c r="W939" s="43"/>
      <c r="Y939" s="43"/>
      <c r="Z939" s="43"/>
    </row>
    <row r="940" spans="6:26" x14ac:dyDescent="0.35">
      <c r="G940"/>
      <c r="I940" s="44"/>
      <c r="J940" s="31"/>
      <c r="K940" s="48"/>
      <c r="L940" s="37"/>
      <c r="M940" s="37"/>
      <c r="N940" s="37"/>
      <c r="O940" s="37"/>
      <c r="P940">
        <f>SLOPE(L942:L950,N942:N950)</f>
        <v>-0.10108942792116064</v>
      </c>
      <c r="Q940">
        <f t="shared" si="215"/>
        <v>1.1850701031207174</v>
      </c>
      <c r="R940" s="42">
        <f t="shared" ref="R940:S940" si="220">INTERCEPT(L942:L950,N942:N950)</f>
        <v>-5.3520871857572127E-3</v>
      </c>
      <c r="S940" s="42">
        <f t="shared" si="220"/>
        <v>-1.1681282665200626E-3</v>
      </c>
      <c r="V940" s="43"/>
      <c r="W940" s="43"/>
      <c r="Y940" s="43"/>
      <c r="Z940" s="43"/>
    </row>
    <row r="941" spans="6:26" x14ac:dyDescent="0.35">
      <c r="F941" t="s">
        <v>156</v>
      </c>
      <c r="G941"/>
      <c r="I941" s="44"/>
      <c r="J941" s="31"/>
      <c r="L941" s="37"/>
      <c r="M941" s="37"/>
      <c r="N941" s="37"/>
      <c r="O941" s="37"/>
      <c r="R941" s="42"/>
      <c r="S941" s="42"/>
      <c r="V941" s="43"/>
      <c r="W941" s="43"/>
      <c r="Y941" s="43"/>
      <c r="Z941" s="43"/>
    </row>
    <row r="942" spans="6:26" x14ac:dyDescent="0.35">
      <c r="G942" s="52"/>
      <c r="H942" s="44">
        <v>505</v>
      </c>
      <c r="I942" s="44">
        <v>510</v>
      </c>
      <c r="J942" s="45">
        <v>7153.1</v>
      </c>
      <c r="K942" s="45">
        <v>7305.6</v>
      </c>
      <c r="L942" s="37">
        <f t="shared" si="208"/>
        <v>-9.8039215686274508E-3</v>
      </c>
      <c r="M942" s="37">
        <f t="shared" si="208"/>
        <v>0</v>
      </c>
      <c r="N942" s="37">
        <f t="shared" si="208"/>
        <v>-3.5508365849003468E-3</v>
      </c>
      <c r="O942" s="37">
        <f t="shared" si="208"/>
        <v>3.7646670880163427E-3</v>
      </c>
      <c r="P942">
        <v>-0.10108942792116064</v>
      </c>
      <c r="Q942">
        <v>1.1850701031207174</v>
      </c>
      <c r="R942" s="42">
        <v>-5.3520871857572127E-3</v>
      </c>
      <c r="S942" s="42">
        <v>-1.1681282665200626E-3</v>
      </c>
      <c r="T942" s="43">
        <f t="shared" si="210"/>
        <v>-0.10107042353417588</v>
      </c>
      <c r="U942" s="43">
        <f t="shared" si="210"/>
        <v>1.1850657055066778</v>
      </c>
      <c r="V942" s="43">
        <f t="shared" si="211"/>
        <v>9.1266501965548419E-2</v>
      </c>
      <c r="W942" s="43">
        <f t="shared" si="211"/>
        <v>-1.1850657055066778</v>
      </c>
      <c r="Y942" s="43">
        <f t="shared" si="219"/>
        <v>0.86188323302854986</v>
      </c>
      <c r="Z942" s="43">
        <f t="shared" si="219"/>
        <v>-10.65494376767383</v>
      </c>
    </row>
    <row r="943" spans="6:26" x14ac:dyDescent="0.35">
      <c r="G943" s="52"/>
      <c r="H943" s="44">
        <v>510</v>
      </c>
      <c r="I943" s="44">
        <v>510</v>
      </c>
      <c r="J943" s="45">
        <v>7178.59</v>
      </c>
      <c r="K943" s="45">
        <v>7278.2</v>
      </c>
      <c r="L943" s="37">
        <f t="shared" ref="L943:O962" si="221">(H943-H944)/H944</f>
        <v>-9.7087378640776691E-3</v>
      </c>
      <c r="M943" s="37">
        <f t="shared" si="221"/>
        <v>-9.7087378640776691E-3</v>
      </c>
      <c r="N943" s="37">
        <f t="shared" si="221"/>
        <v>2.6649868496586957E-3</v>
      </c>
      <c r="O943" s="37">
        <f t="shared" si="221"/>
        <v>-5.4250536356058188E-3</v>
      </c>
      <c r="P943">
        <v>-0.10108942792116064</v>
      </c>
      <c r="Q943">
        <v>1.1850701031207174</v>
      </c>
      <c r="R943" s="42">
        <v>-5.3520871857572127E-3</v>
      </c>
      <c r="S943" s="42">
        <v>-1.1681282665200626E-3</v>
      </c>
      <c r="T943" s="43">
        <f t="shared" si="210"/>
        <v>-0.10110369116312891</v>
      </c>
      <c r="U943" s="43">
        <f t="shared" si="210"/>
        <v>1.1850764402792164</v>
      </c>
      <c r="V943" s="43">
        <f t="shared" si="211"/>
        <v>9.1394953299051243E-2</v>
      </c>
      <c r="W943" s="43">
        <f t="shared" si="211"/>
        <v>-1.1947851781432941</v>
      </c>
      <c r="Y943" s="43"/>
      <c r="Z943" s="43"/>
    </row>
    <row r="944" spans="6:26" x14ac:dyDescent="0.35">
      <c r="G944" s="52"/>
      <c r="H944" s="44">
        <v>515</v>
      </c>
      <c r="I944" s="44">
        <v>515</v>
      </c>
      <c r="J944" s="45">
        <v>7159.51</v>
      </c>
      <c r="K944" s="45">
        <v>7317.9</v>
      </c>
      <c r="L944" s="37">
        <f t="shared" si="221"/>
        <v>0</v>
      </c>
      <c r="M944" s="37">
        <f t="shared" si="221"/>
        <v>9.8039215686274508E-3</v>
      </c>
      <c r="N944" s="37">
        <f t="shared" si="221"/>
        <v>3.8460028490987612E-3</v>
      </c>
      <c r="O944" s="37">
        <f t="shared" si="221"/>
        <v>8.7449651662562886E-3</v>
      </c>
      <c r="P944">
        <v>-0.10108942792116064</v>
      </c>
      <c r="Q944">
        <v>1.1850701031207174</v>
      </c>
      <c r="R944" s="42">
        <v>-5.3520871857572127E-3</v>
      </c>
      <c r="S944" s="42">
        <v>-1.1681282665200626E-3</v>
      </c>
      <c r="T944" s="43">
        <f t="shared" si="210"/>
        <v>-0.10111001206372569</v>
      </c>
      <c r="U944" s="43">
        <f t="shared" si="210"/>
        <v>1.1850598878797169</v>
      </c>
      <c r="V944" s="43">
        <f t="shared" si="211"/>
        <v>0.10111001206372569</v>
      </c>
      <c r="W944" s="43">
        <f t="shared" si="211"/>
        <v>-1.1752559663110895</v>
      </c>
      <c r="Y944" s="43"/>
      <c r="Z944" s="43"/>
    </row>
    <row r="945" spans="6:26" x14ac:dyDescent="0.35">
      <c r="G945" s="52"/>
      <c r="H945" s="44">
        <v>515</v>
      </c>
      <c r="I945" s="44">
        <v>510</v>
      </c>
      <c r="J945" s="45">
        <v>7132.08</v>
      </c>
      <c r="K945" s="45">
        <v>7254.46</v>
      </c>
      <c r="L945" s="37">
        <f t="shared" si="221"/>
        <v>-9.6153846153846159E-3</v>
      </c>
      <c r="M945" s="37">
        <f t="shared" si="221"/>
        <v>9.9009900990099011E-3</v>
      </c>
      <c r="N945" s="37">
        <f t="shared" si="221"/>
        <v>-4.2185872918214321E-4</v>
      </c>
      <c r="O945" s="37">
        <f t="shared" si="221"/>
        <v>1.6237038673423197E-3</v>
      </c>
      <c r="P945">
        <v>-0.10108942792116064</v>
      </c>
      <c r="Q945">
        <v>1.1850701031207174</v>
      </c>
      <c r="R945" s="42">
        <v>-5.3520871857572127E-3</v>
      </c>
      <c r="S945" s="42">
        <v>-1.1681282665200626E-3</v>
      </c>
      <c r="T945" s="43">
        <f t="shared" si="210"/>
        <v>-0.10108717009646198</v>
      </c>
      <c r="U945" s="43">
        <f t="shared" si="210"/>
        <v>1.1850682064263334</v>
      </c>
      <c r="V945" s="43">
        <f t="shared" si="211"/>
        <v>9.1471785481077372E-2</v>
      </c>
      <c r="W945" s="43">
        <f t="shared" si="211"/>
        <v>-1.1751672163273235</v>
      </c>
      <c r="Y945" s="43"/>
      <c r="Z945" s="43"/>
    </row>
    <row r="946" spans="6:26" x14ac:dyDescent="0.35">
      <c r="G946" s="52"/>
      <c r="H946" s="44">
        <v>520</v>
      </c>
      <c r="I946" s="44">
        <v>505</v>
      </c>
      <c r="J946" s="45">
        <v>7135.09</v>
      </c>
      <c r="K946" s="45">
        <v>7242.7</v>
      </c>
      <c r="L946" s="37">
        <f t="shared" si="221"/>
        <v>-1.8867924528301886E-2</v>
      </c>
      <c r="M946" s="37">
        <f t="shared" si="221"/>
        <v>-1.9417475728155338E-2</v>
      </c>
      <c r="N946" s="37">
        <f t="shared" si="221"/>
        <v>-5.4639553182265869E-3</v>
      </c>
      <c r="O946" s="37">
        <f t="shared" si="221"/>
        <v>1.4712267320790228E-3</v>
      </c>
      <c r="P946">
        <v>-0.10108942792116064</v>
      </c>
      <c r="Q946">
        <v>1.1850701031207174</v>
      </c>
      <c r="R946" s="42">
        <v>-5.3520871857572127E-3</v>
      </c>
      <c r="S946" s="42">
        <v>-1.1681282665200626E-3</v>
      </c>
      <c r="T946" s="43">
        <f t="shared" si="210"/>
        <v>-0.10106018435591842</v>
      </c>
      <c r="U946" s="43">
        <f t="shared" si="210"/>
        <v>1.1850683845391852</v>
      </c>
      <c r="V946" s="43">
        <f t="shared" si="211"/>
        <v>8.2192259827616534E-2</v>
      </c>
      <c r="W946" s="43">
        <f t="shared" si="211"/>
        <v>-1.2044858602673405</v>
      </c>
      <c r="Y946" s="43"/>
      <c r="Z946" s="43"/>
    </row>
    <row r="947" spans="6:26" x14ac:dyDescent="0.35">
      <c r="G947" s="52"/>
      <c r="H947" s="44">
        <v>530</v>
      </c>
      <c r="I947" s="44">
        <v>515</v>
      </c>
      <c r="J947" s="45">
        <v>7174.29</v>
      </c>
      <c r="K947" s="45">
        <v>7232.06</v>
      </c>
      <c r="L947" s="37">
        <f t="shared" si="221"/>
        <v>0</v>
      </c>
      <c r="M947" s="37">
        <f t="shared" si="221"/>
        <v>-9.6153846153846159E-3</v>
      </c>
      <c r="N947" s="37">
        <f t="shared" si="221"/>
        <v>-2.8381963970750832E-3</v>
      </c>
      <c r="O947" s="37">
        <f t="shared" si="221"/>
        <v>6.3032576571362036E-3</v>
      </c>
      <c r="P947">
        <v>-0.10108942792116064</v>
      </c>
      <c r="Q947">
        <v>1.1850701031207174</v>
      </c>
      <c r="R947" s="42">
        <v>-5.3520871857572127E-3</v>
      </c>
      <c r="S947" s="42">
        <v>-1.1681282665200626E-3</v>
      </c>
      <c r="T947" s="43">
        <f t="shared" si="210"/>
        <v>-0.10107423764659319</v>
      </c>
      <c r="U947" s="43">
        <f t="shared" si="210"/>
        <v>1.1850627401072769</v>
      </c>
      <c r="V947" s="43">
        <f t="shared" si="211"/>
        <v>0.10107423764659319</v>
      </c>
      <c r="W947" s="43">
        <f t="shared" si="211"/>
        <v>-1.1946781247226614</v>
      </c>
      <c r="Y947" s="43"/>
      <c r="Z947" s="43"/>
    </row>
    <row r="948" spans="6:26" x14ac:dyDescent="0.35">
      <c r="G948" s="52"/>
      <c r="H948" s="44">
        <v>530</v>
      </c>
      <c r="I948" s="44">
        <v>520</v>
      </c>
      <c r="J948" s="45">
        <v>7194.71</v>
      </c>
      <c r="K948" s="45">
        <v>7186.76</v>
      </c>
      <c r="L948" s="37">
        <f t="shared" si="221"/>
        <v>-9.3457943925233638E-3</v>
      </c>
      <c r="M948" s="37">
        <f t="shared" si="221"/>
        <v>0</v>
      </c>
      <c r="N948" s="37">
        <f t="shared" si="221"/>
        <v>4.3834484337547351E-3</v>
      </c>
      <c r="O948" s="37">
        <f t="shared" si="221"/>
        <v>-6.4135266101213746E-3</v>
      </c>
      <c r="P948">
        <v>-0.10108942792116064</v>
      </c>
      <c r="Q948">
        <v>1.1850701031207174</v>
      </c>
      <c r="R948" s="42">
        <v>-5.3520871857572127E-3</v>
      </c>
      <c r="S948" s="42">
        <v>-1.1681282665200626E-3</v>
      </c>
      <c r="T948" s="43">
        <f t="shared" si="210"/>
        <v>-0.10111288851935236</v>
      </c>
      <c r="U948" s="43">
        <f t="shared" si="210"/>
        <v>1.1850775949424388</v>
      </c>
      <c r="V948" s="43">
        <f t="shared" si="211"/>
        <v>9.1767094126828999E-2</v>
      </c>
      <c r="W948" s="43">
        <f t="shared" si="211"/>
        <v>-1.1850775949424388</v>
      </c>
      <c r="Y948" s="43"/>
      <c r="Z948" s="43"/>
    </row>
    <row r="949" spans="6:26" x14ac:dyDescent="0.35">
      <c r="G949" s="52"/>
      <c r="H949" s="44">
        <v>535</v>
      </c>
      <c r="I949" s="44">
        <v>520</v>
      </c>
      <c r="J949" s="45">
        <v>7163.31</v>
      </c>
      <c r="K949" s="45">
        <v>7233.15</v>
      </c>
      <c r="L949" s="37">
        <f t="shared" si="221"/>
        <v>0</v>
      </c>
      <c r="M949" s="37">
        <f t="shared" si="221"/>
        <v>0</v>
      </c>
      <c r="N949" s="37">
        <f t="shared" si="221"/>
        <v>7.8012228715817035E-3</v>
      </c>
      <c r="O949" s="37">
        <f t="shared" si="221"/>
        <v>1.7007931503661039E-4</v>
      </c>
      <c r="P949">
        <v>-0.10108942792116064</v>
      </c>
      <c r="Q949">
        <v>1.1850701031207174</v>
      </c>
      <c r="R949" s="42">
        <v>-5.3520871857572127E-3</v>
      </c>
      <c r="S949" s="42">
        <v>-1.1681282665200626E-3</v>
      </c>
      <c r="T949" s="43">
        <f t="shared" si="210"/>
        <v>-0.10113118074612487</v>
      </c>
      <c r="U949" s="43">
        <f t="shared" si="210"/>
        <v>1.1850699044462618</v>
      </c>
      <c r="V949" s="43">
        <f t="shared" si="211"/>
        <v>0.10113118074612487</v>
      </c>
      <c r="W949" s="43">
        <f t="shared" si="211"/>
        <v>-1.1850699044462618</v>
      </c>
      <c r="Y949" s="43"/>
      <c r="Z949" s="43"/>
    </row>
    <row r="950" spans="6:26" x14ac:dyDescent="0.35">
      <c r="G950" s="52"/>
      <c r="H950" s="44">
        <v>535</v>
      </c>
      <c r="I950" s="44">
        <v>520</v>
      </c>
      <c r="J950" s="45">
        <v>7107.86</v>
      </c>
      <c r="K950" s="45">
        <v>7231.92</v>
      </c>
      <c r="L950" s="37">
        <f t="shared" si="221"/>
        <v>9.433962264150943E-3</v>
      </c>
      <c r="M950" s="37">
        <f t="shared" si="221"/>
        <v>2.9702970297029702E-2</v>
      </c>
      <c r="N950" s="37">
        <f t="shared" si="221"/>
        <v>-9.0025277346729923E-3</v>
      </c>
      <c r="O950" s="37">
        <f t="shared" si="221"/>
        <v>7.6325667327096511E-3</v>
      </c>
      <c r="P950">
        <v>-0.10108942792116064</v>
      </c>
      <c r="Q950">
        <v>1.1850701031207174</v>
      </c>
      <c r="R950" s="42">
        <v>-5.3520871857572127E-3</v>
      </c>
      <c r="S950" s="42">
        <v>-1.1681282665200626E-3</v>
      </c>
      <c r="T950" s="43">
        <f t="shared" si="210"/>
        <v>-0.10104124560783248</v>
      </c>
      <c r="U950" s="43">
        <f t="shared" si="210"/>
        <v>1.1850611873037709</v>
      </c>
      <c r="V950" s="43">
        <f t="shared" si="211"/>
        <v>0.11047520787198342</v>
      </c>
      <c r="W950" s="43">
        <f t="shared" si="211"/>
        <v>-1.1553582170067411</v>
      </c>
      <c r="Y950" s="43"/>
      <c r="Z950" s="43"/>
    </row>
    <row r="951" spans="6:26" x14ac:dyDescent="0.35">
      <c r="G951" s="52"/>
      <c r="H951" s="44">
        <v>530</v>
      </c>
      <c r="I951" s="44">
        <v>505</v>
      </c>
      <c r="J951" s="45">
        <v>7172.43</v>
      </c>
      <c r="K951" s="45">
        <v>7177.14</v>
      </c>
      <c r="L951" s="37"/>
      <c r="M951" s="37"/>
      <c r="N951" s="37"/>
      <c r="O951" s="37"/>
      <c r="R951" s="42"/>
      <c r="S951" s="42"/>
      <c r="V951" s="43"/>
      <c r="W951" s="43"/>
      <c r="Y951" s="43"/>
      <c r="Z951" s="43"/>
    </row>
    <row r="952" spans="6:26" x14ac:dyDescent="0.35">
      <c r="G952"/>
      <c r="I952" s="44"/>
      <c r="J952" s="31"/>
      <c r="K952" s="48"/>
      <c r="L952" s="37"/>
      <c r="M952" s="37"/>
      <c r="N952" s="37"/>
      <c r="O952" s="37"/>
      <c r="P952">
        <f>SLOPE(L954:L962,N954:N962)</f>
        <v>1.6974870905681938</v>
      </c>
      <c r="Q952">
        <f t="shared" si="215"/>
        <v>-0.78492773076074629</v>
      </c>
      <c r="R952" s="42">
        <f>INTERCEPT(L954:L962,N954:N962)</f>
        <v>3.741354951624518E-3</v>
      </c>
      <c r="S952" s="42">
        <f t="shared" ref="S952" si="222">INTERCEPT(M954:M962,O954:O962)</f>
        <v>7.7104185951369173E-3</v>
      </c>
      <c r="V952" s="43"/>
      <c r="W952" s="43"/>
      <c r="Y952" s="43"/>
      <c r="Z952" s="43"/>
    </row>
    <row r="953" spans="6:26" x14ac:dyDescent="0.35">
      <c r="F953" t="s">
        <v>158</v>
      </c>
      <c r="G953"/>
      <c r="I953" s="44"/>
      <c r="J953" s="53"/>
      <c r="L953" s="37"/>
      <c r="M953" s="37"/>
      <c r="N953" s="37"/>
      <c r="O953" s="37"/>
      <c r="R953" s="42"/>
      <c r="S953" s="42"/>
      <c r="V953" s="43"/>
      <c r="W953" s="43"/>
      <c r="Y953" s="43"/>
      <c r="Z953" s="43"/>
    </row>
    <row r="954" spans="6:26" x14ac:dyDescent="0.35">
      <c r="G954" s="52"/>
      <c r="H954" s="44">
        <v>550</v>
      </c>
      <c r="I954" s="44">
        <v>580</v>
      </c>
      <c r="J954" s="45">
        <v>7153.1</v>
      </c>
      <c r="K954" s="45">
        <v>7305.6</v>
      </c>
      <c r="L954" s="37">
        <f t="shared" si="221"/>
        <v>-9.0090090090090089E-3</v>
      </c>
      <c r="M954" s="37">
        <f t="shared" si="221"/>
        <v>2.6548672566371681E-2</v>
      </c>
      <c r="N954" s="37">
        <f t="shared" si="221"/>
        <v>-3.5508365849003468E-3</v>
      </c>
      <c r="O954" s="37">
        <f t="shared" si="221"/>
        <v>3.7646670880163427E-3</v>
      </c>
      <c r="P954">
        <v>1.6974870905681938</v>
      </c>
      <c r="Q954">
        <v>-0.78492773076074629</v>
      </c>
      <c r="R954" s="42">
        <v>3.741354951624518E-3</v>
      </c>
      <c r="S954" s="42">
        <v>7.7104185951369173E-3</v>
      </c>
      <c r="T954" s="43">
        <f t="shared" si="210"/>
        <v>1.6974738056281544</v>
      </c>
      <c r="U954" s="43">
        <f t="shared" si="210"/>
        <v>-0.78489870360162639</v>
      </c>
      <c r="V954" s="43">
        <f t="shared" si="211"/>
        <v>-1.7064828146371633</v>
      </c>
      <c r="W954" s="43">
        <f t="shared" si="211"/>
        <v>0.81144737616799811</v>
      </c>
      <c r="Y954" s="43">
        <f t="shared" ref="Y954:Z954" si="223">SUM(V954:V962)</f>
        <v>-15.248084387220644</v>
      </c>
      <c r="Z954" s="43">
        <f t="shared" si="223"/>
        <v>7.1195774053104328</v>
      </c>
    </row>
    <row r="955" spans="6:26" x14ac:dyDescent="0.35">
      <c r="G955" s="52"/>
      <c r="H955" s="44">
        <v>555</v>
      </c>
      <c r="I955" s="44">
        <v>565</v>
      </c>
      <c r="J955" s="45">
        <v>7178.59</v>
      </c>
      <c r="K955" s="45">
        <v>7278.2</v>
      </c>
      <c r="L955" s="37">
        <f t="shared" si="221"/>
        <v>-1.7699115044247787E-2</v>
      </c>
      <c r="M955" s="37">
        <f t="shared" si="221"/>
        <v>0</v>
      </c>
      <c r="N955" s="37">
        <f t="shared" si="221"/>
        <v>2.6649868496586957E-3</v>
      </c>
      <c r="O955" s="37">
        <f t="shared" si="221"/>
        <v>-5.4250536356058188E-3</v>
      </c>
      <c r="P955">
        <v>1.6974870905681938</v>
      </c>
      <c r="Q955">
        <v>-0.78492773076074629</v>
      </c>
      <c r="R955" s="42">
        <v>3.741354951624518E-3</v>
      </c>
      <c r="S955" s="42">
        <v>7.7104185951369173E-3</v>
      </c>
      <c r="T955" s="43">
        <f t="shared" si="210"/>
        <v>1.6974970612299398</v>
      </c>
      <c r="U955" s="43">
        <f t="shared" si="210"/>
        <v>-0.78496956019517783</v>
      </c>
      <c r="V955" s="43">
        <f t="shared" si="211"/>
        <v>-1.7151961762741876</v>
      </c>
      <c r="W955" s="43">
        <f t="shared" si="211"/>
        <v>0.78496956019517783</v>
      </c>
      <c r="Y955" s="43"/>
      <c r="Z955" s="43"/>
    </row>
    <row r="956" spans="6:26" x14ac:dyDescent="0.35">
      <c r="G956" s="52"/>
      <c r="H956" s="44">
        <v>565</v>
      </c>
      <c r="I956" s="44">
        <v>565</v>
      </c>
      <c r="J956" s="45">
        <v>7159.51</v>
      </c>
      <c r="K956" s="45">
        <v>7317.9</v>
      </c>
      <c r="L956" s="37">
        <f t="shared" si="221"/>
        <v>3.669724770642202E-2</v>
      </c>
      <c r="M956" s="37">
        <f t="shared" si="221"/>
        <v>-1.7391304347826087E-2</v>
      </c>
      <c r="N956" s="37">
        <f t="shared" si="221"/>
        <v>3.8460028490987612E-3</v>
      </c>
      <c r="O956" s="37">
        <f t="shared" si="221"/>
        <v>8.7449651662562886E-3</v>
      </c>
      <c r="P956">
        <v>1.6974870905681938</v>
      </c>
      <c r="Q956">
        <v>-0.78492773076074629</v>
      </c>
      <c r="R956" s="42">
        <v>3.741354951624518E-3</v>
      </c>
      <c r="S956" s="42">
        <v>7.7104185951369173E-3</v>
      </c>
      <c r="T956" s="43">
        <f t="shared" ref="T956:U962" si="224">P956+(R956*N956)</f>
        <v>1.6975014798299972</v>
      </c>
      <c r="U956" s="43">
        <f t="shared" si="224"/>
        <v>-0.7848603034187146</v>
      </c>
      <c r="V956" s="43">
        <f t="shared" si="211"/>
        <v>-1.6608042321235752</v>
      </c>
      <c r="W956" s="43">
        <f t="shared" si="211"/>
        <v>0.7674689990708885</v>
      </c>
      <c r="Y956" s="43"/>
      <c r="Z956" s="43"/>
    </row>
    <row r="957" spans="6:26" x14ac:dyDescent="0.35">
      <c r="G957" s="52"/>
      <c r="H957" s="44">
        <v>545</v>
      </c>
      <c r="I957" s="44">
        <v>575</v>
      </c>
      <c r="J957" s="45">
        <v>7132.08</v>
      </c>
      <c r="K957" s="45">
        <v>7254.46</v>
      </c>
      <c r="L957" s="37">
        <f t="shared" si="221"/>
        <v>2.8301886792452831E-2</v>
      </c>
      <c r="M957" s="37">
        <f t="shared" si="221"/>
        <v>5.5045871559633031E-2</v>
      </c>
      <c r="N957" s="37">
        <f t="shared" si="221"/>
        <v>-4.2185872918214321E-4</v>
      </c>
      <c r="O957" s="37">
        <f t="shared" si="221"/>
        <v>1.6237038673423197E-3</v>
      </c>
      <c r="P957">
        <v>1.6974870905681938</v>
      </c>
      <c r="Q957">
        <v>-0.78492773076074629</v>
      </c>
      <c r="R957" s="42">
        <v>3.741354951624518E-3</v>
      </c>
      <c r="S957" s="42">
        <v>7.7104185951369173E-3</v>
      </c>
      <c r="T957" s="43">
        <f t="shared" si="224"/>
        <v>1.6974855122449486</v>
      </c>
      <c r="U957" s="43">
        <f t="shared" si="224"/>
        <v>-0.78491521132425457</v>
      </c>
      <c r="V957" s="43">
        <f t="shared" ref="V957:W962" si="225">L957-T957</f>
        <v>-1.6691836254524957</v>
      </c>
      <c r="W957" s="43">
        <f t="shared" si="225"/>
        <v>0.8399610828838876</v>
      </c>
      <c r="Y957" s="43"/>
      <c r="Z957" s="43"/>
    </row>
    <row r="958" spans="6:26" x14ac:dyDescent="0.35">
      <c r="G958" s="52"/>
      <c r="H958" s="44">
        <v>530</v>
      </c>
      <c r="I958" s="44">
        <v>545</v>
      </c>
      <c r="J958" s="45">
        <v>7135.09</v>
      </c>
      <c r="K958" s="45">
        <v>7242.7</v>
      </c>
      <c r="L958" s="37">
        <f t="shared" si="221"/>
        <v>-1.8518518518518517E-2</v>
      </c>
      <c r="M958" s="37">
        <f t="shared" si="221"/>
        <v>9.2592592592592587E-3</v>
      </c>
      <c r="N958" s="37">
        <f t="shared" si="221"/>
        <v>-5.4639553182265869E-3</v>
      </c>
      <c r="O958" s="37">
        <f t="shared" si="221"/>
        <v>1.4712267320790228E-3</v>
      </c>
      <c r="P958">
        <v>1.6974870905681938</v>
      </c>
      <c r="Q958">
        <v>-0.78492773076074629</v>
      </c>
      <c r="R958" s="42">
        <v>3.741354951624518E-3</v>
      </c>
      <c r="S958" s="42">
        <v>7.7104185951369173E-3</v>
      </c>
      <c r="T958" s="43">
        <f t="shared" si="224"/>
        <v>1.6974666479719085</v>
      </c>
      <c r="U958" s="43">
        <f t="shared" si="224"/>
        <v>-0.78491638698679356</v>
      </c>
      <c r="V958" s="43">
        <f t="shared" si="225"/>
        <v>-1.7159851664904271</v>
      </c>
      <c r="W958" s="43">
        <f t="shared" si="225"/>
        <v>0.79417564624605286</v>
      </c>
      <c r="Y958" s="43"/>
      <c r="Z958" s="43"/>
    </row>
    <row r="959" spans="6:26" x14ac:dyDescent="0.35">
      <c r="G959" s="52"/>
      <c r="H959" s="44">
        <v>540</v>
      </c>
      <c r="I959" s="44">
        <v>540</v>
      </c>
      <c r="J959" s="45">
        <v>7174.29</v>
      </c>
      <c r="K959" s="45">
        <v>7232.06</v>
      </c>
      <c r="L959" s="37">
        <f t="shared" si="221"/>
        <v>-9.1743119266055051E-3</v>
      </c>
      <c r="M959" s="37">
        <f t="shared" si="221"/>
        <v>-9.1743119266055051E-3</v>
      </c>
      <c r="N959" s="37">
        <f t="shared" si="221"/>
        <v>-2.8381963970750832E-3</v>
      </c>
      <c r="O959" s="37">
        <f t="shared" si="221"/>
        <v>6.3032576571362036E-3</v>
      </c>
      <c r="P959">
        <v>1.6974870905681938</v>
      </c>
      <c r="Q959">
        <v>-0.78492773076074629</v>
      </c>
      <c r="R959" s="42">
        <v>3.741354951624518E-3</v>
      </c>
      <c r="S959" s="42">
        <v>7.7104185951369173E-3</v>
      </c>
      <c r="T959" s="43">
        <f t="shared" si="224"/>
        <v>1.69747647186805</v>
      </c>
      <c r="U959" s="43">
        <f t="shared" si="224"/>
        <v>-0.78487913000569676</v>
      </c>
      <c r="V959" s="43">
        <f t="shared" si="225"/>
        <v>-1.7066507837946554</v>
      </c>
      <c r="W959" s="43">
        <f t="shared" si="225"/>
        <v>0.77570481807909131</v>
      </c>
      <c r="Y959" s="43"/>
      <c r="Z959" s="43"/>
    </row>
    <row r="960" spans="6:26" x14ac:dyDescent="0.35">
      <c r="G960" s="52"/>
      <c r="H960" s="44">
        <v>545</v>
      </c>
      <c r="I960" s="44">
        <v>545</v>
      </c>
      <c r="J960" s="45">
        <v>7194.71</v>
      </c>
      <c r="K960" s="45">
        <v>7186.76</v>
      </c>
      <c r="L960" s="37">
        <f t="shared" si="221"/>
        <v>0</v>
      </c>
      <c r="M960" s="37">
        <f t="shared" si="221"/>
        <v>9.2592592592592587E-3</v>
      </c>
      <c r="N960" s="37">
        <f t="shared" si="221"/>
        <v>4.3834484337547351E-3</v>
      </c>
      <c r="O960" s="37">
        <f t="shared" si="221"/>
        <v>-6.4135266101213746E-3</v>
      </c>
      <c r="P960">
        <v>1.6974870905681938</v>
      </c>
      <c r="Q960">
        <v>-0.78492773076074629</v>
      </c>
      <c r="R960" s="42">
        <v>3.741354951624518E-3</v>
      </c>
      <c r="S960" s="42">
        <v>7.7104185951369173E-3</v>
      </c>
      <c r="T960" s="43">
        <f t="shared" si="224"/>
        <v>1.6975034906046966</v>
      </c>
      <c r="U960" s="43">
        <f t="shared" si="224"/>
        <v>-0.7849771817355814</v>
      </c>
      <c r="V960" s="43">
        <f t="shared" si="225"/>
        <v>-1.6975034906046966</v>
      </c>
      <c r="W960" s="43">
        <f t="shared" si="225"/>
        <v>0.7942364409948407</v>
      </c>
      <c r="Y960" s="43"/>
      <c r="Z960" s="43"/>
    </row>
    <row r="961" spans="7:26" x14ac:dyDescent="0.35">
      <c r="G961" s="52"/>
      <c r="H961" s="44">
        <v>545</v>
      </c>
      <c r="I961" s="44">
        <v>540</v>
      </c>
      <c r="J961" s="45">
        <v>7163.31</v>
      </c>
      <c r="K961" s="45">
        <v>7233.15</v>
      </c>
      <c r="L961" s="37">
        <f t="shared" si="221"/>
        <v>1.8691588785046728E-2</v>
      </c>
      <c r="M961" s="37">
        <f t="shared" si="221"/>
        <v>-1.8181818181818181E-2</v>
      </c>
      <c r="N961" s="37">
        <f t="shared" si="221"/>
        <v>7.8012228715817035E-3</v>
      </c>
      <c r="O961" s="37">
        <f t="shared" si="221"/>
        <v>1.7007931503661039E-4</v>
      </c>
      <c r="P961">
        <v>1.6974870905681938</v>
      </c>
      <c r="Q961">
        <v>-0.78492773076074629</v>
      </c>
      <c r="R961" s="42">
        <v>3.741354951624518E-3</v>
      </c>
      <c r="S961" s="42">
        <v>7.7104185951369173E-3</v>
      </c>
      <c r="T961" s="43">
        <f t="shared" si="224"/>
        <v>1.6975162777120132</v>
      </c>
      <c r="U961" s="43">
        <f t="shared" si="224"/>
        <v>-0.78492641937803298</v>
      </c>
      <c r="V961" s="43">
        <f t="shared" si="225"/>
        <v>-1.6788246889269665</v>
      </c>
      <c r="W961" s="43">
        <f t="shared" si="225"/>
        <v>0.76674460119621479</v>
      </c>
      <c r="Y961" s="43"/>
      <c r="Z961" s="43"/>
    </row>
    <row r="962" spans="7:26" x14ac:dyDescent="0.35">
      <c r="G962" s="52"/>
      <c r="H962" s="44">
        <v>535</v>
      </c>
      <c r="I962" s="44">
        <v>550</v>
      </c>
      <c r="J962" s="45">
        <v>7107.86</v>
      </c>
      <c r="K962" s="45">
        <v>7231.92</v>
      </c>
      <c r="L962" s="37">
        <f t="shared" si="221"/>
        <v>0</v>
      </c>
      <c r="M962" s="37">
        <f t="shared" si="221"/>
        <v>0</v>
      </c>
      <c r="N962" s="37">
        <f t="shared" si="221"/>
        <v>-9.0025277346729923E-3</v>
      </c>
      <c r="O962" s="37">
        <f t="shared" si="221"/>
        <v>7.6325667327096511E-3</v>
      </c>
      <c r="P962">
        <v>1.6974870905681938</v>
      </c>
      <c r="Q962">
        <v>-0.78492773076074629</v>
      </c>
      <c r="R962" s="42">
        <v>3.741354951624518E-3</v>
      </c>
      <c r="S962" s="42">
        <v>7.7104185951369173E-3</v>
      </c>
      <c r="T962" s="43">
        <f t="shared" si="224"/>
        <v>1.6974534089164766</v>
      </c>
      <c r="U962" s="43">
        <f t="shared" si="224"/>
        <v>-0.78486888047628178</v>
      </c>
      <c r="V962" s="43">
        <f t="shared" si="225"/>
        <v>-1.6974534089164766</v>
      </c>
      <c r="W962" s="43">
        <f t="shared" si="225"/>
        <v>0.78486888047628178</v>
      </c>
      <c r="Y962" s="43"/>
      <c r="Z962" s="43"/>
    </row>
    <row r="963" spans="7:26" x14ac:dyDescent="0.35">
      <c r="G963" s="52"/>
      <c r="H963" s="44">
        <v>535</v>
      </c>
      <c r="I963" s="44">
        <v>550</v>
      </c>
      <c r="J963" s="45">
        <v>7172.43</v>
      </c>
      <c r="K963" s="45">
        <v>7177.14</v>
      </c>
      <c r="L963" s="37"/>
      <c r="M963" s="37"/>
      <c r="V963" s="43"/>
      <c r="W963" s="43"/>
    </row>
    <row r="964" spans="7:26" x14ac:dyDescent="0.35">
      <c r="I964" s="44"/>
      <c r="K964" s="48"/>
      <c r="V964" s="43"/>
      <c r="W964" s="43"/>
    </row>
    <row r="965" spans="7:26" x14ac:dyDescent="0.35">
      <c r="I965" s="44"/>
      <c r="V965" s="43"/>
      <c r="W965" s="43"/>
    </row>
    <row r="966" spans="7:26" x14ac:dyDescent="0.35">
      <c r="I966" s="44"/>
      <c r="J966" s="54"/>
      <c r="K966" s="54"/>
      <c r="V966" s="43"/>
      <c r="W966" s="43"/>
    </row>
    <row r="967" spans="7:26" x14ac:dyDescent="0.35">
      <c r="I967" s="46"/>
      <c r="J967" s="54"/>
      <c r="K967" s="54"/>
      <c r="V967" s="43"/>
      <c r="W967" s="43"/>
    </row>
    <row r="968" spans="7:26" x14ac:dyDescent="0.35">
      <c r="I968" s="44"/>
      <c r="J968" s="54"/>
      <c r="K968" s="54"/>
      <c r="V968" s="43"/>
      <c r="W968" s="43"/>
    </row>
    <row r="969" spans="7:26" x14ac:dyDescent="0.35">
      <c r="I969" s="44"/>
      <c r="J969" s="54"/>
      <c r="K969" s="54"/>
      <c r="V969" s="43"/>
      <c r="W969" s="43"/>
    </row>
    <row r="970" spans="7:26" x14ac:dyDescent="0.35">
      <c r="I970" s="44"/>
      <c r="J970" s="54"/>
      <c r="K970" s="54"/>
      <c r="V970" s="43"/>
      <c r="W970" s="43"/>
    </row>
    <row r="971" spans="7:26" x14ac:dyDescent="0.35">
      <c r="I971" s="44"/>
      <c r="J971" s="54"/>
      <c r="K971" s="54"/>
      <c r="V971" s="43"/>
      <c r="W971" s="43"/>
    </row>
    <row r="972" spans="7:26" x14ac:dyDescent="0.35">
      <c r="I972" s="44"/>
      <c r="J972" s="54"/>
      <c r="K972" s="54"/>
      <c r="V972" s="43"/>
      <c r="W972" s="43"/>
    </row>
    <row r="973" spans="7:26" x14ac:dyDescent="0.35">
      <c r="I973" s="44"/>
      <c r="J973" s="52"/>
      <c r="K973" s="52"/>
      <c r="V973" s="43"/>
      <c r="W973" s="43"/>
    </row>
    <row r="974" spans="7:26" x14ac:dyDescent="0.35">
      <c r="I974" s="44"/>
      <c r="J974" s="52"/>
      <c r="K974" s="52"/>
      <c r="V974" s="43"/>
      <c r="W974" s="43"/>
    </row>
    <row r="975" spans="7:26" x14ac:dyDescent="0.35">
      <c r="I975" s="44"/>
      <c r="J975" s="52"/>
      <c r="K975" s="52"/>
      <c r="V975" s="43"/>
      <c r="W975" s="43"/>
    </row>
    <row r="976" spans="7:26" x14ac:dyDescent="0.35">
      <c r="I976" s="44"/>
      <c r="V976" s="43"/>
      <c r="W976" s="43"/>
    </row>
    <row r="977" spans="9:23" customFormat="1" x14ac:dyDescent="0.35">
      <c r="I977" s="44"/>
      <c r="T977" s="43"/>
      <c r="U977" s="43"/>
      <c r="V977" s="43"/>
      <c r="W977" s="43"/>
    </row>
    <row r="978" spans="9:23" customFormat="1" x14ac:dyDescent="0.35">
      <c r="J978" s="54"/>
      <c r="K978" s="54"/>
      <c r="T978" s="43"/>
      <c r="U978" s="43"/>
      <c r="V978" s="43"/>
      <c r="W978" s="43"/>
    </row>
    <row r="979" spans="9:23" customFormat="1" x14ac:dyDescent="0.35">
      <c r="J979" s="54"/>
      <c r="K979" s="54"/>
      <c r="T979" s="43"/>
      <c r="U979" s="43"/>
      <c r="V979" s="43"/>
      <c r="W979" s="43"/>
    </row>
    <row r="980" spans="9:23" customFormat="1" x14ac:dyDescent="0.35">
      <c r="J980" s="54"/>
      <c r="K980" s="54"/>
      <c r="T980" s="43"/>
      <c r="U980" s="43"/>
      <c r="V980" s="43"/>
      <c r="W980" s="43"/>
    </row>
    <row r="981" spans="9:23" customFormat="1" x14ac:dyDescent="0.35">
      <c r="J981" s="54"/>
      <c r="K981" s="54"/>
      <c r="T981" s="43"/>
      <c r="U981" s="43"/>
    </row>
    <row r="982" spans="9:23" customFormat="1" x14ac:dyDescent="0.35">
      <c r="J982" s="54"/>
      <c r="K982" s="54"/>
      <c r="T982" s="43"/>
      <c r="U982" s="43"/>
    </row>
    <row r="983" spans="9:23" customFormat="1" x14ac:dyDescent="0.35">
      <c r="J983" s="54"/>
      <c r="K983" s="54"/>
      <c r="T983" s="43"/>
      <c r="U983" s="43"/>
    </row>
    <row r="984" spans="9:23" customFormat="1" x14ac:dyDescent="0.35">
      <c r="J984" s="54"/>
      <c r="K984" s="54"/>
      <c r="T984" s="43"/>
      <c r="U984" s="43"/>
    </row>
    <row r="985" spans="9:23" customFormat="1" x14ac:dyDescent="0.35">
      <c r="J985" s="52"/>
      <c r="K985" s="52"/>
      <c r="T985" s="43"/>
      <c r="U985" s="43"/>
    </row>
    <row r="986" spans="9:23" customFormat="1" x14ac:dyDescent="0.35">
      <c r="J986" s="52"/>
      <c r="K986" s="52"/>
      <c r="T986" s="43"/>
      <c r="U986" s="43"/>
    </row>
    <row r="987" spans="9:23" customFormat="1" x14ac:dyDescent="0.35">
      <c r="J987" s="52"/>
      <c r="K987" s="52"/>
      <c r="T987" s="43"/>
      <c r="U987" s="43"/>
    </row>
    <row r="989" spans="9:23" customFormat="1" x14ac:dyDescent="0.35">
      <c r="J989" s="54"/>
      <c r="K989" s="54"/>
      <c r="T989" s="43"/>
      <c r="U989" s="43"/>
    </row>
    <row r="990" spans="9:23" customFormat="1" x14ac:dyDescent="0.35">
      <c r="J990" s="54"/>
      <c r="K990" s="54"/>
      <c r="T990" s="43"/>
      <c r="U990" s="43"/>
    </row>
    <row r="991" spans="9:23" customFormat="1" x14ac:dyDescent="0.35">
      <c r="J991" s="54"/>
      <c r="K991" s="54"/>
      <c r="T991" s="43"/>
      <c r="U991" s="43"/>
    </row>
    <row r="992" spans="9:23" customFormat="1" x14ac:dyDescent="0.35">
      <c r="J992" s="54"/>
      <c r="K992" s="54"/>
      <c r="T992" s="43"/>
      <c r="U992" s="43"/>
    </row>
    <row r="993" spans="10:11" customFormat="1" x14ac:dyDescent="0.35">
      <c r="J993" s="54"/>
      <c r="K993" s="54"/>
    </row>
    <row r="994" spans="10:11" customFormat="1" x14ac:dyDescent="0.35">
      <c r="J994" s="54"/>
      <c r="K994" s="54"/>
    </row>
    <row r="995" spans="10:11" customFormat="1" x14ac:dyDescent="0.35">
      <c r="J995" s="54"/>
      <c r="K995" s="54"/>
    </row>
    <row r="996" spans="10:11" customFormat="1" x14ac:dyDescent="0.35">
      <c r="J996" s="54"/>
      <c r="K996" s="54"/>
    </row>
    <row r="997" spans="10:11" customFormat="1" x14ac:dyDescent="0.35">
      <c r="J997" s="52"/>
      <c r="K997" s="52"/>
    </row>
    <row r="998" spans="10:11" customFormat="1" x14ac:dyDescent="0.35">
      <c r="J998" s="52"/>
      <c r="K998" s="52"/>
    </row>
    <row r="999" spans="10:11" customFormat="1" x14ac:dyDescent="0.35">
      <c r="J999" s="52"/>
      <c r="K999" s="52"/>
    </row>
    <row r="1002" spans="10:11" customFormat="1" x14ac:dyDescent="0.35">
      <c r="J1002" s="54"/>
      <c r="K1002" s="54"/>
    </row>
    <row r="1003" spans="10:11" customFormat="1" x14ac:dyDescent="0.35">
      <c r="J1003" s="54"/>
      <c r="K1003" s="54"/>
    </row>
    <row r="1004" spans="10:11" customFormat="1" x14ac:dyDescent="0.35">
      <c r="J1004" s="54"/>
      <c r="K1004" s="54"/>
    </row>
    <row r="1005" spans="10:11" customFormat="1" x14ac:dyDescent="0.35">
      <c r="J1005" s="54"/>
      <c r="K1005" s="54"/>
    </row>
    <row r="1006" spans="10:11" customFormat="1" x14ac:dyDescent="0.35">
      <c r="J1006" s="54"/>
      <c r="K1006" s="54"/>
    </row>
    <row r="1007" spans="10:11" customFormat="1" x14ac:dyDescent="0.35">
      <c r="J1007" s="54"/>
      <c r="K1007" s="54"/>
    </row>
    <row r="1008" spans="10:11" customFormat="1" x14ac:dyDescent="0.35">
      <c r="J1008" s="54"/>
      <c r="K1008" s="54"/>
    </row>
    <row r="1009" spans="10:11" customFormat="1" x14ac:dyDescent="0.35">
      <c r="J1009" s="52"/>
      <c r="K1009" s="52"/>
    </row>
    <row r="1010" spans="10:11" customFormat="1" x14ac:dyDescent="0.35">
      <c r="J1010" s="52"/>
      <c r="K1010" s="52"/>
    </row>
    <row r="1011" spans="10:11" customFormat="1" x14ac:dyDescent="0.35">
      <c r="J1011" s="52"/>
      <c r="K1011" s="52"/>
    </row>
    <row r="1014" spans="10:11" customFormat="1" x14ac:dyDescent="0.35">
      <c r="J1014" s="54"/>
      <c r="K1014" s="54"/>
    </row>
    <row r="1015" spans="10:11" customFormat="1" x14ac:dyDescent="0.35">
      <c r="J1015" s="54"/>
      <c r="K1015" s="54"/>
    </row>
    <row r="1016" spans="10:11" customFormat="1" x14ac:dyDescent="0.35">
      <c r="J1016" s="54"/>
      <c r="K1016" s="54"/>
    </row>
    <row r="1017" spans="10:11" customFormat="1" x14ac:dyDescent="0.35">
      <c r="J1017" s="54"/>
      <c r="K1017" s="54"/>
    </row>
    <row r="1018" spans="10:11" customFormat="1" x14ac:dyDescent="0.35">
      <c r="J1018" s="54"/>
      <c r="K1018" s="54"/>
    </row>
    <row r="1019" spans="10:11" customFormat="1" x14ac:dyDescent="0.35">
      <c r="J1019" s="54"/>
      <c r="K1019" s="54"/>
    </row>
    <row r="1020" spans="10:11" customFormat="1" x14ac:dyDescent="0.35">
      <c r="J1020" s="54"/>
      <c r="K1020" s="54"/>
    </row>
    <row r="1021" spans="10:11" customFormat="1" x14ac:dyDescent="0.35">
      <c r="J1021" s="52"/>
      <c r="K1021" s="52"/>
    </row>
    <row r="1022" spans="10:11" customFormat="1" x14ac:dyDescent="0.35">
      <c r="J1022" s="52"/>
      <c r="K1022" s="52"/>
    </row>
    <row r="1023" spans="10:11" customFormat="1" x14ac:dyDescent="0.35">
      <c r="J1023" s="52"/>
      <c r="K1023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82"/>
  <sheetViews>
    <sheetView workbookViewId="0">
      <selection activeCell="Y82" sqref="Y82"/>
    </sheetView>
  </sheetViews>
  <sheetFormatPr defaultRowHeight="14.5" x14ac:dyDescent="0.35"/>
  <cols>
    <col min="2" max="2" width="3.81640625" bestFit="1" customWidth="1"/>
    <col min="3" max="3" width="7" bestFit="1" customWidth="1"/>
    <col min="4" max="4" width="46.54296875" style="1" bestFit="1" customWidth="1"/>
    <col min="5" max="6" width="8.26953125" bestFit="1" customWidth="1"/>
    <col min="7" max="7" width="8.26953125" customWidth="1"/>
    <col min="8" max="9" width="8.26953125" bestFit="1" customWidth="1"/>
    <col min="10" max="10" width="8.26953125" customWidth="1"/>
    <col min="11" max="12" width="8.26953125" bestFit="1" customWidth="1"/>
    <col min="13" max="13" width="8.26953125" customWidth="1"/>
    <col min="14" max="15" width="8.26953125" bestFit="1" customWidth="1"/>
    <col min="16" max="16" width="8.26953125" customWidth="1"/>
    <col min="17" max="18" width="8.26953125" bestFit="1" customWidth="1"/>
    <col min="19" max="19" width="8.26953125" customWidth="1"/>
    <col min="20" max="21" width="8.26953125" bestFit="1" customWidth="1"/>
    <col min="22" max="22" width="8.26953125" customWidth="1"/>
    <col min="23" max="24" width="8.26953125" bestFit="1" customWidth="1"/>
    <col min="25" max="25" width="8.26953125" customWidth="1"/>
    <col min="26" max="27" width="8.26953125" bestFit="1" customWidth="1"/>
    <col min="28" max="28" width="8.26953125" customWidth="1"/>
    <col min="29" max="30" width="8.26953125" bestFit="1" customWidth="1"/>
  </cols>
  <sheetData>
    <row r="1" spans="2:34" x14ac:dyDescent="0.35">
      <c r="B1" s="39" t="s">
        <v>163</v>
      </c>
      <c r="C1" s="39"/>
      <c r="D1" s="39"/>
      <c r="E1" s="12"/>
      <c r="F1" s="12"/>
      <c r="G1" s="12"/>
      <c r="H1" s="12"/>
      <c r="I1" s="12"/>
      <c r="J1" s="12"/>
    </row>
    <row r="2" spans="2:34" x14ac:dyDescent="0.35">
      <c r="B2" s="12"/>
      <c r="C2" s="12"/>
      <c r="D2" s="12"/>
      <c r="E2" s="1" t="s">
        <v>160</v>
      </c>
      <c r="F2" s="1" t="s">
        <v>161</v>
      </c>
      <c r="G2" s="1" t="s">
        <v>162</v>
      </c>
      <c r="H2" s="1" t="s">
        <v>160</v>
      </c>
      <c r="I2" s="1" t="s">
        <v>161</v>
      </c>
      <c r="J2" s="1" t="s">
        <v>162</v>
      </c>
      <c r="K2" s="1" t="s">
        <v>160</v>
      </c>
      <c r="L2" s="1" t="s">
        <v>161</v>
      </c>
      <c r="M2" s="1" t="s">
        <v>162</v>
      </c>
      <c r="N2" s="1" t="s">
        <v>160</v>
      </c>
      <c r="O2" s="1" t="s">
        <v>161</v>
      </c>
      <c r="P2" s="1" t="s">
        <v>162</v>
      </c>
      <c r="Q2" s="1" t="s">
        <v>160</v>
      </c>
      <c r="R2" s="1" t="s">
        <v>161</v>
      </c>
      <c r="S2" s="1" t="s">
        <v>162</v>
      </c>
      <c r="T2" s="1" t="s">
        <v>160</v>
      </c>
      <c r="U2" s="1" t="s">
        <v>161</v>
      </c>
      <c r="V2" s="1" t="s">
        <v>162</v>
      </c>
      <c r="W2" s="1" t="s">
        <v>160</v>
      </c>
      <c r="X2" s="1" t="s">
        <v>161</v>
      </c>
      <c r="Y2" s="1" t="s">
        <v>162</v>
      </c>
      <c r="Z2" s="1" t="s">
        <v>160</v>
      </c>
      <c r="AA2" s="1" t="s">
        <v>161</v>
      </c>
      <c r="AB2" s="1" t="s">
        <v>162</v>
      </c>
      <c r="AC2" s="1" t="s">
        <v>160</v>
      </c>
      <c r="AD2" s="1" t="s">
        <v>161</v>
      </c>
      <c r="AE2" s="1" t="s">
        <v>162</v>
      </c>
    </row>
    <row r="3" spans="2:34" x14ac:dyDescent="0.35">
      <c r="B3" s="14">
        <v>1</v>
      </c>
      <c r="C3" s="15" t="s">
        <v>0</v>
      </c>
      <c r="D3" s="18" t="s">
        <v>1</v>
      </c>
      <c r="E3" s="16">
        <v>9125</v>
      </c>
      <c r="F3" s="16">
        <v>9100</v>
      </c>
      <c r="G3" s="16">
        <f>E3-F3</f>
        <v>25</v>
      </c>
      <c r="H3" s="16">
        <v>9150</v>
      </c>
      <c r="I3" s="16">
        <v>9125</v>
      </c>
      <c r="J3" s="16">
        <f>H3-I3</f>
        <v>25</v>
      </c>
      <c r="K3" s="16">
        <v>9200</v>
      </c>
      <c r="L3" s="16">
        <v>9175</v>
      </c>
      <c r="M3" s="16">
        <f>K3-L3</f>
        <v>25</v>
      </c>
      <c r="N3" s="16">
        <v>9125</v>
      </c>
      <c r="O3" s="16">
        <v>9100</v>
      </c>
      <c r="P3" s="16">
        <f>N3-O3</f>
        <v>25</v>
      </c>
      <c r="Q3" s="16">
        <v>9150</v>
      </c>
      <c r="R3" s="16">
        <v>9125</v>
      </c>
      <c r="S3" s="16">
        <f>Q3-R3</f>
        <v>25</v>
      </c>
      <c r="T3" s="16">
        <v>9125</v>
      </c>
      <c r="U3" s="16">
        <v>9100</v>
      </c>
      <c r="V3" s="16">
        <f>T3-U3</f>
        <v>25</v>
      </c>
      <c r="W3" s="16">
        <v>9100</v>
      </c>
      <c r="X3" s="16">
        <v>9075</v>
      </c>
      <c r="Y3" s="16">
        <f>W3-X3</f>
        <v>25</v>
      </c>
      <c r="Z3" s="16">
        <v>9150</v>
      </c>
      <c r="AA3" s="16">
        <v>9125</v>
      </c>
      <c r="AB3" s="16">
        <f>Z3-AA3</f>
        <v>25</v>
      </c>
      <c r="AC3" s="16">
        <v>9125</v>
      </c>
      <c r="AD3" s="16">
        <v>9075</v>
      </c>
      <c r="AE3" s="13">
        <f>AC3-AD3</f>
        <v>50</v>
      </c>
      <c r="AF3" s="13"/>
      <c r="AG3" s="13"/>
      <c r="AH3" s="13"/>
    </row>
    <row r="4" spans="2:34" x14ac:dyDescent="0.35">
      <c r="B4" s="14">
        <v>2</v>
      </c>
      <c r="C4" s="15" t="s">
        <v>2</v>
      </c>
      <c r="D4" s="18" t="s">
        <v>3</v>
      </c>
      <c r="E4" s="16">
        <v>750000</v>
      </c>
      <c r="F4" s="16">
        <v>745000</v>
      </c>
      <c r="G4" s="16">
        <f t="shared" ref="G4:G67" si="0">E4-F4</f>
        <v>5000</v>
      </c>
      <c r="H4" s="16">
        <v>760000</v>
      </c>
      <c r="I4" s="16">
        <v>755000</v>
      </c>
      <c r="J4" s="16">
        <f t="shared" ref="J4:J67" si="1">H4-I4</f>
        <v>5000</v>
      </c>
      <c r="K4" s="16">
        <v>765000</v>
      </c>
      <c r="L4" s="16">
        <v>760000</v>
      </c>
      <c r="M4" s="16">
        <f t="shared" ref="M4:M67" si="2">K4-L4</f>
        <v>5000</v>
      </c>
      <c r="N4" s="16">
        <v>750000</v>
      </c>
      <c r="O4" s="16">
        <v>745000</v>
      </c>
      <c r="P4" s="16">
        <f t="shared" ref="P4:P67" si="3">N4-O4</f>
        <v>5000</v>
      </c>
      <c r="Q4" s="16">
        <v>740000</v>
      </c>
      <c r="R4" s="16">
        <v>735000</v>
      </c>
      <c r="S4" s="16">
        <f t="shared" ref="S4:S67" si="4">Q4-R4</f>
        <v>5000</v>
      </c>
      <c r="T4" s="16">
        <v>725000</v>
      </c>
      <c r="U4" s="16">
        <v>720000</v>
      </c>
      <c r="V4" s="16">
        <f t="shared" ref="V4:V67" si="5">T4-U4</f>
        <v>5000</v>
      </c>
      <c r="W4" s="16">
        <v>725000</v>
      </c>
      <c r="X4" s="16">
        <v>720000</v>
      </c>
      <c r="Y4" s="16">
        <f t="shared" ref="Y4:Y67" si="6">W4-X4</f>
        <v>5000</v>
      </c>
      <c r="Z4" s="16">
        <v>725000</v>
      </c>
      <c r="AA4" s="16">
        <v>720000</v>
      </c>
      <c r="AB4" s="16">
        <f t="shared" ref="AB4:AB67" si="7">Z4-AA4</f>
        <v>5000</v>
      </c>
      <c r="AC4" s="16">
        <v>720000</v>
      </c>
      <c r="AD4" s="16">
        <v>715000</v>
      </c>
      <c r="AE4" s="13">
        <f t="shared" ref="AE4:AE67" si="8">AC4-AD4</f>
        <v>5000</v>
      </c>
      <c r="AF4" s="13"/>
      <c r="AG4" s="13"/>
      <c r="AH4" s="13"/>
    </row>
    <row r="5" spans="2:34" x14ac:dyDescent="0.35">
      <c r="B5" s="14">
        <v>3</v>
      </c>
      <c r="C5" s="15" t="s">
        <v>4</v>
      </c>
      <c r="D5" s="18" t="s">
        <v>5</v>
      </c>
      <c r="E5" s="16">
        <v>770000</v>
      </c>
      <c r="F5" s="16">
        <v>765000</v>
      </c>
      <c r="G5" s="16">
        <f t="shared" si="0"/>
        <v>5000</v>
      </c>
      <c r="H5" s="16">
        <v>785000</v>
      </c>
      <c r="I5" s="16">
        <v>780000</v>
      </c>
      <c r="J5" s="16">
        <f t="shared" si="1"/>
        <v>5000</v>
      </c>
      <c r="K5" s="16">
        <v>800000</v>
      </c>
      <c r="L5" s="16">
        <v>795000</v>
      </c>
      <c r="M5" s="16">
        <f t="shared" si="2"/>
        <v>5000</v>
      </c>
      <c r="N5" s="16">
        <v>790000</v>
      </c>
      <c r="O5" s="16">
        <v>785000</v>
      </c>
      <c r="P5" s="16">
        <f t="shared" si="3"/>
        <v>5000</v>
      </c>
      <c r="Q5" s="16">
        <v>780000</v>
      </c>
      <c r="R5" s="16">
        <v>775000</v>
      </c>
      <c r="S5" s="16">
        <f t="shared" si="4"/>
        <v>5000</v>
      </c>
      <c r="T5" s="16">
        <v>765000</v>
      </c>
      <c r="U5" s="16">
        <v>760000</v>
      </c>
      <c r="V5" s="16">
        <f t="shared" si="5"/>
        <v>5000</v>
      </c>
      <c r="W5" s="16">
        <v>795000</v>
      </c>
      <c r="X5" s="16">
        <v>790000</v>
      </c>
      <c r="Y5" s="16">
        <f t="shared" si="6"/>
        <v>5000</v>
      </c>
      <c r="Z5" s="16">
        <v>815000</v>
      </c>
      <c r="AA5" s="16">
        <v>810000</v>
      </c>
      <c r="AB5" s="16">
        <f t="shared" si="7"/>
        <v>5000</v>
      </c>
      <c r="AC5" s="16">
        <v>810000</v>
      </c>
      <c r="AD5" s="16">
        <v>805000</v>
      </c>
      <c r="AE5" s="13">
        <f t="shared" si="8"/>
        <v>5000</v>
      </c>
      <c r="AF5" s="13"/>
      <c r="AG5" s="13"/>
      <c r="AH5" s="13"/>
    </row>
    <row r="6" spans="2:34" x14ac:dyDescent="0.35">
      <c r="B6" s="14">
        <v>4</v>
      </c>
      <c r="C6" s="15" t="s">
        <v>6</v>
      </c>
      <c r="D6" s="18" t="s">
        <v>7</v>
      </c>
      <c r="E6" s="16">
        <v>3150</v>
      </c>
      <c r="F6" s="16">
        <v>3140</v>
      </c>
      <c r="G6" s="16">
        <f t="shared" si="0"/>
        <v>10</v>
      </c>
      <c r="H6" s="16">
        <v>3350</v>
      </c>
      <c r="I6" s="16">
        <v>3340</v>
      </c>
      <c r="J6" s="16">
        <f t="shared" si="1"/>
        <v>10</v>
      </c>
      <c r="K6" s="16">
        <v>3410</v>
      </c>
      <c r="L6" s="16">
        <v>3400</v>
      </c>
      <c r="M6" s="16">
        <f t="shared" si="2"/>
        <v>10</v>
      </c>
      <c r="N6" s="16">
        <v>3420</v>
      </c>
      <c r="O6" s="16">
        <v>3410</v>
      </c>
      <c r="P6" s="16">
        <f t="shared" si="3"/>
        <v>10</v>
      </c>
      <c r="Q6" s="16">
        <v>3410</v>
      </c>
      <c r="R6" s="16">
        <v>3400</v>
      </c>
      <c r="S6" s="16">
        <f t="shared" si="4"/>
        <v>10</v>
      </c>
      <c r="T6" s="16">
        <v>3460</v>
      </c>
      <c r="U6" s="16">
        <v>3450</v>
      </c>
      <c r="V6" s="16">
        <f t="shared" si="5"/>
        <v>10</v>
      </c>
      <c r="W6" s="16">
        <v>3550</v>
      </c>
      <c r="X6" s="16">
        <v>3540</v>
      </c>
      <c r="Y6" s="16">
        <f t="shared" si="6"/>
        <v>10</v>
      </c>
      <c r="Z6" s="16">
        <v>3550</v>
      </c>
      <c r="AA6" s="16">
        <v>3540</v>
      </c>
      <c r="AB6" s="16">
        <f t="shared" si="7"/>
        <v>10</v>
      </c>
      <c r="AC6" s="16">
        <v>3700</v>
      </c>
      <c r="AD6" s="16">
        <v>3690</v>
      </c>
      <c r="AE6" s="13">
        <f t="shared" si="8"/>
        <v>10</v>
      </c>
      <c r="AF6" s="13"/>
      <c r="AG6" s="13"/>
      <c r="AH6" s="13"/>
    </row>
    <row r="7" spans="2:34" x14ac:dyDescent="0.35">
      <c r="B7" s="14">
        <v>5</v>
      </c>
      <c r="C7" s="15" t="s">
        <v>8</v>
      </c>
      <c r="D7" s="18" t="s">
        <v>9</v>
      </c>
      <c r="E7" s="16">
        <v>1175</v>
      </c>
      <c r="F7" s="16">
        <v>1170</v>
      </c>
      <c r="G7" s="16">
        <f t="shared" si="0"/>
        <v>5</v>
      </c>
      <c r="H7" s="16">
        <v>1215</v>
      </c>
      <c r="I7" s="16">
        <v>1210</v>
      </c>
      <c r="J7" s="16">
        <f t="shared" si="1"/>
        <v>5</v>
      </c>
      <c r="K7" s="16">
        <v>1215</v>
      </c>
      <c r="L7" s="16">
        <v>1210</v>
      </c>
      <c r="M7" s="16">
        <f t="shared" si="2"/>
        <v>5</v>
      </c>
      <c r="N7" s="16">
        <v>1210</v>
      </c>
      <c r="O7" s="16">
        <v>1205</v>
      </c>
      <c r="P7" s="16">
        <f t="shared" si="3"/>
        <v>5</v>
      </c>
      <c r="Q7" s="16">
        <v>1230</v>
      </c>
      <c r="R7" s="16">
        <v>1225</v>
      </c>
      <c r="S7" s="16">
        <f t="shared" si="4"/>
        <v>5</v>
      </c>
      <c r="T7" s="16">
        <v>1210</v>
      </c>
      <c r="U7" s="16">
        <v>1205</v>
      </c>
      <c r="V7" s="16">
        <f t="shared" si="5"/>
        <v>5</v>
      </c>
      <c r="W7" s="16">
        <v>1220</v>
      </c>
      <c r="X7" s="16">
        <v>1215</v>
      </c>
      <c r="Y7" s="16">
        <f t="shared" si="6"/>
        <v>5</v>
      </c>
      <c r="Z7" s="16">
        <v>1200</v>
      </c>
      <c r="AA7" s="16">
        <v>1195</v>
      </c>
      <c r="AB7" s="16">
        <f t="shared" si="7"/>
        <v>5</v>
      </c>
      <c r="AC7" s="16">
        <v>1180</v>
      </c>
      <c r="AD7" s="16">
        <v>1175</v>
      </c>
      <c r="AE7" s="13">
        <f t="shared" si="8"/>
        <v>5</v>
      </c>
      <c r="AF7" s="13"/>
      <c r="AG7" s="13"/>
      <c r="AH7" s="13"/>
    </row>
    <row r="8" spans="2:34" x14ac:dyDescent="0.35">
      <c r="B8" s="14">
        <v>6</v>
      </c>
      <c r="C8" s="17" t="s">
        <v>10</v>
      </c>
      <c r="D8" s="18" t="s">
        <v>11</v>
      </c>
      <c r="E8" s="16">
        <v>2090</v>
      </c>
      <c r="F8" s="16">
        <v>2080</v>
      </c>
      <c r="G8" s="16">
        <f t="shared" si="0"/>
        <v>10</v>
      </c>
      <c r="H8" s="16">
        <v>2100</v>
      </c>
      <c r="I8" s="16">
        <v>2090</v>
      </c>
      <c r="J8" s="16">
        <f t="shared" si="1"/>
        <v>10</v>
      </c>
      <c r="K8" s="16">
        <v>2010</v>
      </c>
      <c r="L8" s="16">
        <v>2000</v>
      </c>
      <c r="M8" s="16">
        <f t="shared" si="2"/>
        <v>10</v>
      </c>
      <c r="N8" s="16">
        <v>2010</v>
      </c>
      <c r="O8" s="16">
        <v>2000</v>
      </c>
      <c r="P8" s="16">
        <f t="shared" si="3"/>
        <v>10</v>
      </c>
      <c r="Q8" s="16">
        <v>2020</v>
      </c>
      <c r="R8" s="16">
        <v>2010</v>
      </c>
      <c r="S8" s="16">
        <f t="shared" si="4"/>
        <v>10</v>
      </c>
      <c r="T8" s="16">
        <v>2030</v>
      </c>
      <c r="U8" s="16">
        <v>2020</v>
      </c>
      <c r="V8" s="16">
        <f t="shared" si="5"/>
        <v>10</v>
      </c>
      <c r="W8" s="16">
        <v>2050</v>
      </c>
      <c r="X8" s="16">
        <v>2030</v>
      </c>
      <c r="Y8" s="16">
        <f t="shared" si="6"/>
        <v>20</v>
      </c>
      <c r="Z8" s="16">
        <v>2180</v>
      </c>
      <c r="AA8" s="16">
        <v>2170</v>
      </c>
      <c r="AB8" s="16">
        <f t="shared" si="7"/>
        <v>10</v>
      </c>
      <c r="AC8" s="16">
        <v>2080</v>
      </c>
      <c r="AD8" s="16">
        <v>2070</v>
      </c>
      <c r="AE8" s="13">
        <f t="shared" si="8"/>
        <v>10</v>
      </c>
      <c r="AF8" s="13"/>
      <c r="AG8" s="13"/>
      <c r="AH8" s="13"/>
    </row>
    <row r="9" spans="2:34" x14ac:dyDescent="0.35">
      <c r="B9" s="14">
        <v>7</v>
      </c>
      <c r="C9" s="15" t="s">
        <v>12</v>
      </c>
      <c r="D9" s="18" t="s">
        <v>13</v>
      </c>
      <c r="E9" s="16">
        <v>1990</v>
      </c>
      <c r="F9" s="16">
        <v>1985</v>
      </c>
      <c r="G9" s="16">
        <f t="shared" si="0"/>
        <v>5</v>
      </c>
      <c r="H9" s="16">
        <v>2040</v>
      </c>
      <c r="I9" s="16">
        <v>2030</v>
      </c>
      <c r="J9" s="16">
        <f t="shared" si="1"/>
        <v>10</v>
      </c>
      <c r="K9" s="16">
        <v>2010</v>
      </c>
      <c r="L9" s="16">
        <v>2000</v>
      </c>
      <c r="M9" s="16">
        <f t="shared" si="2"/>
        <v>10</v>
      </c>
      <c r="N9" s="16">
        <v>1995</v>
      </c>
      <c r="O9" s="16">
        <v>1990</v>
      </c>
      <c r="P9" s="16">
        <f t="shared" si="3"/>
        <v>5</v>
      </c>
      <c r="Q9" s="16">
        <v>1955</v>
      </c>
      <c r="R9" s="16">
        <v>1950</v>
      </c>
      <c r="S9" s="16">
        <f t="shared" si="4"/>
        <v>5</v>
      </c>
      <c r="T9" s="16">
        <v>1905</v>
      </c>
      <c r="U9" s="16">
        <v>1900</v>
      </c>
      <c r="V9" s="16">
        <f t="shared" si="5"/>
        <v>5</v>
      </c>
      <c r="W9" s="16">
        <v>1990</v>
      </c>
      <c r="X9" s="16">
        <v>1985</v>
      </c>
      <c r="Y9" s="16">
        <f t="shared" si="6"/>
        <v>5</v>
      </c>
      <c r="Z9" s="16">
        <v>1990</v>
      </c>
      <c r="AA9" s="16">
        <v>1985</v>
      </c>
      <c r="AB9" s="16">
        <f t="shared" si="7"/>
        <v>5</v>
      </c>
      <c r="AC9" s="16">
        <v>1940</v>
      </c>
      <c r="AD9" s="16">
        <v>1935</v>
      </c>
      <c r="AE9" s="13">
        <f t="shared" si="8"/>
        <v>5</v>
      </c>
      <c r="AF9" s="13"/>
      <c r="AG9" s="13"/>
      <c r="AH9" s="13"/>
    </row>
    <row r="10" spans="2:34" x14ac:dyDescent="0.35">
      <c r="B10" s="14">
        <v>8</v>
      </c>
      <c r="C10" s="15" t="s">
        <v>14</v>
      </c>
      <c r="D10" s="18" t="s">
        <v>15</v>
      </c>
      <c r="E10" s="16">
        <v>6925</v>
      </c>
      <c r="F10" s="16">
        <v>6900</v>
      </c>
      <c r="G10" s="16">
        <f t="shared" si="0"/>
        <v>25</v>
      </c>
      <c r="H10" s="16">
        <v>7000</v>
      </c>
      <c r="I10" s="16">
        <v>6975</v>
      </c>
      <c r="J10" s="16">
        <f t="shared" si="1"/>
        <v>25</v>
      </c>
      <c r="K10" s="16">
        <v>7050</v>
      </c>
      <c r="L10" s="16">
        <v>7025</v>
      </c>
      <c r="M10" s="16">
        <f t="shared" si="2"/>
        <v>25</v>
      </c>
      <c r="N10" s="16">
        <v>7000</v>
      </c>
      <c r="O10" s="16">
        <v>6975</v>
      </c>
      <c r="P10" s="16">
        <f t="shared" si="3"/>
        <v>25</v>
      </c>
      <c r="Q10" s="16">
        <v>6900</v>
      </c>
      <c r="R10" s="16">
        <v>6875</v>
      </c>
      <c r="S10" s="16">
        <f t="shared" si="4"/>
        <v>25</v>
      </c>
      <c r="T10" s="16">
        <v>6825</v>
      </c>
      <c r="U10" s="16">
        <v>6800</v>
      </c>
      <c r="V10" s="16">
        <f t="shared" si="5"/>
        <v>25</v>
      </c>
      <c r="W10" s="16">
        <v>6925</v>
      </c>
      <c r="X10" s="16">
        <v>6900</v>
      </c>
      <c r="Y10" s="16">
        <f t="shared" si="6"/>
        <v>25</v>
      </c>
      <c r="Z10" s="16">
        <v>7000</v>
      </c>
      <c r="AA10" s="16">
        <v>6975</v>
      </c>
      <c r="AB10" s="16">
        <f t="shared" si="7"/>
        <v>25</v>
      </c>
      <c r="AC10" s="16">
        <v>6925</v>
      </c>
      <c r="AD10" s="16">
        <v>6900</v>
      </c>
      <c r="AE10" s="13">
        <f t="shared" si="8"/>
        <v>25</v>
      </c>
      <c r="AF10" s="13"/>
      <c r="AG10" s="13"/>
      <c r="AH10" s="13"/>
    </row>
    <row r="11" spans="2:34" x14ac:dyDescent="0.35">
      <c r="B11" s="14">
        <v>9</v>
      </c>
      <c r="C11" s="17" t="s">
        <v>16</v>
      </c>
      <c r="D11" s="18" t="s">
        <v>17</v>
      </c>
      <c r="E11" s="16">
        <v>173000</v>
      </c>
      <c r="F11" s="16">
        <v>172000</v>
      </c>
      <c r="G11" s="16">
        <f t="shared" si="0"/>
        <v>1000</v>
      </c>
      <c r="H11" s="16">
        <v>175000</v>
      </c>
      <c r="I11" s="16">
        <v>174000</v>
      </c>
      <c r="J11" s="16">
        <f t="shared" si="1"/>
        <v>1000</v>
      </c>
      <c r="K11" s="16">
        <v>177000</v>
      </c>
      <c r="L11" s="16">
        <v>176000</v>
      </c>
      <c r="M11" s="16">
        <f t="shared" si="2"/>
        <v>1000</v>
      </c>
      <c r="N11" s="16">
        <v>180000</v>
      </c>
      <c r="O11" s="16">
        <v>179000</v>
      </c>
      <c r="P11" s="16">
        <f t="shared" si="3"/>
        <v>1000</v>
      </c>
      <c r="Q11" s="16">
        <v>182000</v>
      </c>
      <c r="R11" s="16">
        <v>181000</v>
      </c>
      <c r="S11" s="16">
        <f t="shared" si="4"/>
        <v>1000</v>
      </c>
      <c r="T11" s="16">
        <v>181000</v>
      </c>
      <c r="U11" s="16">
        <v>180000</v>
      </c>
      <c r="V11" s="16">
        <f t="shared" si="5"/>
        <v>1000</v>
      </c>
      <c r="W11" s="16">
        <v>180000</v>
      </c>
      <c r="X11" s="16">
        <v>178000</v>
      </c>
      <c r="Y11" s="16">
        <f t="shared" si="6"/>
        <v>2000</v>
      </c>
      <c r="Z11" s="16">
        <v>180000</v>
      </c>
      <c r="AA11" s="16">
        <v>179000</v>
      </c>
      <c r="AB11" s="16">
        <f t="shared" si="7"/>
        <v>1000</v>
      </c>
      <c r="AC11" s="16">
        <v>179000</v>
      </c>
      <c r="AD11" s="16">
        <v>178000</v>
      </c>
      <c r="AE11" s="13">
        <f t="shared" si="8"/>
        <v>1000</v>
      </c>
      <c r="AF11" s="13"/>
      <c r="AG11" s="13"/>
      <c r="AH11" s="13"/>
    </row>
    <row r="12" spans="2:34" x14ac:dyDescent="0.35">
      <c r="B12" s="14">
        <v>10</v>
      </c>
      <c r="C12" s="17" t="s">
        <v>18</v>
      </c>
      <c r="D12" s="18" t="s">
        <v>19</v>
      </c>
      <c r="E12" s="16">
        <v>1545</v>
      </c>
      <c r="F12" s="16">
        <v>1540</v>
      </c>
      <c r="G12" s="16">
        <f t="shared" si="0"/>
        <v>5</v>
      </c>
      <c r="H12" s="16">
        <v>1535</v>
      </c>
      <c r="I12" s="16">
        <v>1530</v>
      </c>
      <c r="J12" s="16">
        <f t="shared" si="1"/>
        <v>5</v>
      </c>
      <c r="K12" s="16">
        <v>1510</v>
      </c>
      <c r="L12" s="16">
        <v>1505</v>
      </c>
      <c r="M12" s="16">
        <f t="shared" si="2"/>
        <v>5</v>
      </c>
      <c r="N12" s="16">
        <v>1535</v>
      </c>
      <c r="O12" s="16">
        <v>1530</v>
      </c>
      <c r="P12" s="16">
        <f t="shared" si="3"/>
        <v>5</v>
      </c>
      <c r="Q12" s="16">
        <v>1510</v>
      </c>
      <c r="R12" s="16">
        <v>1505</v>
      </c>
      <c r="S12" s="16">
        <f t="shared" si="4"/>
        <v>5</v>
      </c>
      <c r="T12" s="16">
        <v>1500</v>
      </c>
      <c r="U12" s="16">
        <v>1490</v>
      </c>
      <c r="V12" s="16">
        <f t="shared" si="5"/>
        <v>10</v>
      </c>
      <c r="W12" s="16">
        <v>1480</v>
      </c>
      <c r="X12" s="16">
        <v>1465</v>
      </c>
      <c r="Y12" s="16">
        <f t="shared" si="6"/>
        <v>15</v>
      </c>
      <c r="Z12" s="16">
        <v>1465</v>
      </c>
      <c r="AA12" s="16">
        <v>1460</v>
      </c>
      <c r="AB12" s="16">
        <f t="shared" si="7"/>
        <v>5</v>
      </c>
      <c r="AC12" s="16">
        <v>1480</v>
      </c>
      <c r="AD12" s="16">
        <v>1475</v>
      </c>
      <c r="AE12" s="13">
        <f t="shared" si="8"/>
        <v>5</v>
      </c>
      <c r="AF12" s="13"/>
      <c r="AG12" s="13"/>
      <c r="AH12" s="13"/>
    </row>
    <row r="13" spans="2:34" x14ac:dyDescent="0.35">
      <c r="B13" s="14">
        <v>11</v>
      </c>
      <c r="C13" s="15" t="s">
        <v>20</v>
      </c>
      <c r="D13" s="18" t="s">
        <v>21</v>
      </c>
      <c r="E13" s="16">
        <v>8000</v>
      </c>
      <c r="F13" s="16">
        <v>7975</v>
      </c>
      <c r="G13" s="16">
        <f t="shared" si="0"/>
        <v>25</v>
      </c>
      <c r="H13" s="16">
        <v>7925</v>
      </c>
      <c r="I13" s="16">
        <v>7900</v>
      </c>
      <c r="J13" s="16">
        <f t="shared" si="1"/>
        <v>25</v>
      </c>
      <c r="K13" s="16">
        <v>7975</v>
      </c>
      <c r="L13" s="16">
        <v>7950</v>
      </c>
      <c r="M13" s="16">
        <f t="shared" si="2"/>
        <v>25</v>
      </c>
      <c r="N13" s="16">
        <v>8100</v>
      </c>
      <c r="O13" s="16">
        <v>8075</v>
      </c>
      <c r="P13" s="16">
        <f t="shared" si="3"/>
        <v>25</v>
      </c>
      <c r="Q13" s="16">
        <v>8025</v>
      </c>
      <c r="R13" s="16">
        <v>8000</v>
      </c>
      <c r="S13" s="16">
        <f t="shared" si="4"/>
        <v>25</v>
      </c>
      <c r="T13" s="16">
        <v>8150</v>
      </c>
      <c r="U13" s="16">
        <v>8125</v>
      </c>
      <c r="V13" s="16">
        <f t="shared" si="5"/>
        <v>25</v>
      </c>
      <c r="W13" s="16">
        <v>8200</v>
      </c>
      <c r="X13" s="16">
        <v>8175</v>
      </c>
      <c r="Y13" s="16">
        <f t="shared" si="6"/>
        <v>25</v>
      </c>
      <c r="Z13" s="16">
        <v>8225</v>
      </c>
      <c r="AA13" s="16">
        <v>8200</v>
      </c>
      <c r="AB13" s="16">
        <f t="shared" si="7"/>
        <v>25</v>
      </c>
      <c r="AC13" s="16">
        <v>8175</v>
      </c>
      <c r="AD13" s="16">
        <v>8150</v>
      </c>
      <c r="AE13" s="13">
        <f t="shared" si="8"/>
        <v>25</v>
      </c>
    </row>
    <row r="14" spans="2:34" x14ac:dyDescent="0.35">
      <c r="B14" s="14">
        <v>12</v>
      </c>
      <c r="C14" s="17" t="s">
        <v>22</v>
      </c>
      <c r="D14" s="18" t="s">
        <v>23</v>
      </c>
      <c r="E14" s="16">
        <v>8300</v>
      </c>
      <c r="F14" s="16">
        <v>8275</v>
      </c>
      <c r="G14" s="16">
        <f t="shared" si="0"/>
        <v>25</v>
      </c>
      <c r="H14" s="16">
        <v>8300</v>
      </c>
      <c r="I14" s="16">
        <v>8275</v>
      </c>
      <c r="J14" s="16">
        <f t="shared" si="1"/>
        <v>25</v>
      </c>
      <c r="K14" s="16">
        <v>8325</v>
      </c>
      <c r="L14" s="16">
        <v>8300</v>
      </c>
      <c r="M14" s="16">
        <f t="shared" si="2"/>
        <v>25</v>
      </c>
      <c r="N14" s="16">
        <v>8300</v>
      </c>
      <c r="O14" s="16">
        <v>8275</v>
      </c>
      <c r="P14" s="16">
        <f t="shared" si="3"/>
        <v>25</v>
      </c>
      <c r="Q14" s="16">
        <v>8300</v>
      </c>
      <c r="R14" s="16">
        <v>8275</v>
      </c>
      <c r="S14" s="16">
        <f t="shared" si="4"/>
        <v>25</v>
      </c>
      <c r="T14" s="16">
        <v>8200</v>
      </c>
      <c r="U14" s="16">
        <v>8175</v>
      </c>
      <c r="V14" s="16">
        <f t="shared" si="5"/>
        <v>25</v>
      </c>
      <c r="W14" s="16">
        <v>8425</v>
      </c>
      <c r="X14" s="16">
        <v>8400</v>
      </c>
      <c r="Y14" s="16">
        <f t="shared" si="6"/>
        <v>25</v>
      </c>
      <c r="Z14" s="16">
        <v>8550</v>
      </c>
      <c r="AA14" s="16">
        <v>8525</v>
      </c>
      <c r="AB14" s="16">
        <f t="shared" si="7"/>
        <v>25</v>
      </c>
      <c r="AC14" s="16">
        <v>8525</v>
      </c>
      <c r="AD14" s="16">
        <v>8500</v>
      </c>
      <c r="AE14" s="13">
        <f t="shared" si="8"/>
        <v>25</v>
      </c>
    </row>
    <row r="15" spans="2:34" x14ac:dyDescent="0.35">
      <c r="B15" s="14">
        <v>13</v>
      </c>
      <c r="C15" s="15" t="s">
        <v>24</v>
      </c>
      <c r="D15" s="18" t="s">
        <v>25</v>
      </c>
      <c r="E15" s="16">
        <v>4280</v>
      </c>
      <c r="F15" s="16">
        <v>4270</v>
      </c>
      <c r="G15" s="16">
        <f t="shared" si="0"/>
        <v>10</v>
      </c>
      <c r="H15" s="16">
        <v>4300</v>
      </c>
      <c r="I15" s="16">
        <v>4290</v>
      </c>
      <c r="J15" s="16">
        <f t="shared" si="1"/>
        <v>10</v>
      </c>
      <c r="K15" s="16">
        <v>4290</v>
      </c>
      <c r="L15" s="16">
        <v>4280</v>
      </c>
      <c r="M15" s="16">
        <f t="shared" si="2"/>
        <v>10</v>
      </c>
      <c r="N15" s="16">
        <v>4280</v>
      </c>
      <c r="O15" s="16">
        <v>4270</v>
      </c>
      <c r="P15" s="16">
        <f t="shared" si="3"/>
        <v>10</v>
      </c>
      <c r="Q15" s="16">
        <v>4280</v>
      </c>
      <c r="R15" s="16">
        <v>4270</v>
      </c>
      <c r="S15" s="16">
        <f t="shared" si="4"/>
        <v>10</v>
      </c>
      <c r="T15" s="16">
        <v>4260</v>
      </c>
      <c r="U15" s="16">
        <v>4250</v>
      </c>
      <c r="V15" s="16">
        <f t="shared" si="5"/>
        <v>10</v>
      </c>
      <c r="W15" s="16">
        <v>4270</v>
      </c>
      <c r="X15" s="16">
        <v>4260</v>
      </c>
      <c r="Y15" s="16">
        <f t="shared" si="6"/>
        <v>10</v>
      </c>
      <c r="Z15" s="16">
        <v>4340</v>
      </c>
      <c r="AA15" s="16">
        <v>4330</v>
      </c>
      <c r="AB15" s="16">
        <f t="shared" si="7"/>
        <v>10</v>
      </c>
      <c r="AC15" s="16">
        <v>4390</v>
      </c>
      <c r="AD15" s="16">
        <v>4380</v>
      </c>
      <c r="AE15" s="13">
        <f t="shared" si="8"/>
        <v>10</v>
      </c>
    </row>
    <row r="16" spans="2:34" x14ac:dyDescent="0.35">
      <c r="B16" s="14">
        <v>14</v>
      </c>
      <c r="C16" s="15" t="s">
        <v>26</v>
      </c>
      <c r="D16" s="18" t="s">
        <v>27</v>
      </c>
      <c r="E16" s="16">
        <v>1500</v>
      </c>
      <c r="F16" s="16">
        <v>1495</v>
      </c>
      <c r="G16" s="16">
        <f t="shared" si="0"/>
        <v>5</v>
      </c>
      <c r="H16" s="16">
        <v>1520</v>
      </c>
      <c r="I16" s="16">
        <v>1515</v>
      </c>
      <c r="J16" s="16">
        <f t="shared" si="1"/>
        <v>5</v>
      </c>
      <c r="K16" s="16">
        <v>1515</v>
      </c>
      <c r="L16" s="16">
        <v>1510</v>
      </c>
      <c r="M16" s="16">
        <f t="shared" si="2"/>
        <v>5</v>
      </c>
      <c r="N16" s="16">
        <v>1525</v>
      </c>
      <c r="O16" s="16">
        <v>1520</v>
      </c>
      <c r="P16" s="16">
        <f t="shared" si="3"/>
        <v>5</v>
      </c>
      <c r="Q16" s="16">
        <v>1525</v>
      </c>
      <c r="R16" s="16">
        <v>1520</v>
      </c>
      <c r="S16" s="16">
        <f t="shared" si="4"/>
        <v>5</v>
      </c>
      <c r="T16" s="16">
        <v>1515</v>
      </c>
      <c r="U16" s="16">
        <v>1510</v>
      </c>
      <c r="V16" s="16">
        <f t="shared" si="5"/>
        <v>5</v>
      </c>
      <c r="W16" s="16">
        <v>1510</v>
      </c>
      <c r="X16" s="16">
        <v>1505</v>
      </c>
      <c r="Y16" s="16">
        <f t="shared" si="6"/>
        <v>5</v>
      </c>
      <c r="Z16" s="16">
        <v>1510</v>
      </c>
      <c r="AA16" s="16">
        <v>1505</v>
      </c>
      <c r="AB16" s="16">
        <f t="shared" si="7"/>
        <v>5</v>
      </c>
      <c r="AC16" s="16">
        <v>1545</v>
      </c>
      <c r="AD16" s="16">
        <v>1540</v>
      </c>
      <c r="AE16" s="13">
        <f t="shared" si="8"/>
        <v>5</v>
      </c>
    </row>
    <row r="17" spans="2:31" x14ac:dyDescent="0.35">
      <c r="B17" s="14">
        <v>15</v>
      </c>
      <c r="C17" s="17" t="s">
        <v>28</v>
      </c>
      <c r="D17" s="18" t="s">
        <v>29</v>
      </c>
      <c r="E17" s="16">
        <v>150000</v>
      </c>
      <c r="F17" s="16">
        <v>149000</v>
      </c>
      <c r="G17" s="16">
        <f t="shared" si="0"/>
        <v>1000</v>
      </c>
      <c r="H17" s="16">
        <v>151000</v>
      </c>
      <c r="I17" s="16">
        <v>150000</v>
      </c>
      <c r="J17" s="16">
        <f t="shared" si="1"/>
        <v>1000</v>
      </c>
      <c r="K17" s="16">
        <v>153000</v>
      </c>
      <c r="L17" s="16">
        <v>152000</v>
      </c>
      <c r="M17" s="16">
        <f t="shared" si="2"/>
        <v>1000</v>
      </c>
      <c r="N17" s="16">
        <v>155000</v>
      </c>
      <c r="O17" s="16">
        <v>154000</v>
      </c>
      <c r="P17" s="16">
        <f t="shared" si="3"/>
        <v>1000</v>
      </c>
      <c r="Q17" s="16">
        <v>155000</v>
      </c>
      <c r="R17" s="16">
        <v>154000</v>
      </c>
      <c r="S17" s="16">
        <f t="shared" si="4"/>
        <v>1000</v>
      </c>
      <c r="T17" s="16">
        <v>155000</v>
      </c>
      <c r="U17" s="16">
        <v>154000</v>
      </c>
      <c r="V17" s="16">
        <f t="shared" si="5"/>
        <v>1000</v>
      </c>
      <c r="W17" s="16">
        <v>155000</v>
      </c>
      <c r="X17" s="16">
        <v>154000</v>
      </c>
      <c r="Y17" s="16">
        <f t="shared" si="6"/>
        <v>1000</v>
      </c>
      <c r="Z17" s="16">
        <v>156000</v>
      </c>
      <c r="AA17" s="16">
        <v>155000</v>
      </c>
      <c r="AB17" s="16">
        <f t="shared" si="7"/>
        <v>1000</v>
      </c>
      <c r="AC17" s="16">
        <v>159000</v>
      </c>
      <c r="AD17" s="16">
        <v>158000</v>
      </c>
      <c r="AE17" s="13">
        <f t="shared" si="8"/>
        <v>1000</v>
      </c>
    </row>
    <row r="18" spans="2:31" x14ac:dyDescent="0.35">
      <c r="B18" s="14">
        <v>16</v>
      </c>
      <c r="C18" s="15" t="s">
        <v>30</v>
      </c>
      <c r="D18" s="18" t="s">
        <v>31</v>
      </c>
      <c r="E18" s="16">
        <v>1155</v>
      </c>
      <c r="F18" s="16">
        <v>1150</v>
      </c>
      <c r="G18" s="16">
        <f t="shared" si="0"/>
        <v>5</v>
      </c>
      <c r="H18" s="16">
        <v>1265</v>
      </c>
      <c r="I18" s="16">
        <v>1260</v>
      </c>
      <c r="J18" s="16">
        <f t="shared" si="1"/>
        <v>5</v>
      </c>
      <c r="K18" s="16">
        <v>1240</v>
      </c>
      <c r="L18" s="16">
        <v>1235</v>
      </c>
      <c r="M18" s="16">
        <f t="shared" si="2"/>
        <v>5</v>
      </c>
      <c r="N18" s="16">
        <v>1195</v>
      </c>
      <c r="O18" s="16">
        <v>1190</v>
      </c>
      <c r="P18" s="16">
        <f t="shared" si="3"/>
        <v>5</v>
      </c>
      <c r="Q18" s="16">
        <v>1230</v>
      </c>
      <c r="R18" s="16">
        <v>1225</v>
      </c>
      <c r="S18" s="16">
        <f t="shared" si="4"/>
        <v>5</v>
      </c>
      <c r="T18" s="16">
        <v>1200</v>
      </c>
      <c r="U18" s="16">
        <v>1195</v>
      </c>
      <c r="V18" s="16">
        <f t="shared" si="5"/>
        <v>5</v>
      </c>
      <c r="W18" s="16">
        <v>1205</v>
      </c>
      <c r="X18" s="16">
        <v>1200</v>
      </c>
      <c r="Y18" s="16">
        <f t="shared" si="6"/>
        <v>5</v>
      </c>
      <c r="Z18" s="16">
        <v>1250</v>
      </c>
      <c r="AA18" s="16">
        <v>1245</v>
      </c>
      <c r="AB18" s="16">
        <f t="shared" si="7"/>
        <v>5</v>
      </c>
      <c r="AC18" s="16">
        <v>1215</v>
      </c>
      <c r="AD18" s="16">
        <v>1210</v>
      </c>
      <c r="AE18" s="13">
        <f t="shared" si="8"/>
        <v>5</v>
      </c>
    </row>
    <row r="19" spans="2:31" x14ac:dyDescent="0.35">
      <c r="B19" s="14">
        <v>17</v>
      </c>
      <c r="C19" s="17" t="s">
        <v>32</v>
      </c>
      <c r="D19" s="18" t="s">
        <v>33</v>
      </c>
      <c r="E19" s="16">
        <v>1385</v>
      </c>
      <c r="F19" s="16">
        <v>1380</v>
      </c>
      <c r="G19" s="16">
        <f t="shared" si="0"/>
        <v>5</v>
      </c>
      <c r="H19" s="16">
        <v>1390</v>
      </c>
      <c r="I19" s="16">
        <v>1385</v>
      </c>
      <c r="J19" s="16">
        <f t="shared" si="1"/>
        <v>5</v>
      </c>
      <c r="K19" s="16">
        <v>1395</v>
      </c>
      <c r="L19" s="16">
        <v>1390</v>
      </c>
      <c r="M19" s="16">
        <f t="shared" si="2"/>
        <v>5</v>
      </c>
      <c r="N19" s="16">
        <v>1390</v>
      </c>
      <c r="O19" s="16">
        <v>1385</v>
      </c>
      <c r="P19" s="16">
        <f t="shared" si="3"/>
        <v>5</v>
      </c>
      <c r="Q19" s="16">
        <v>1390</v>
      </c>
      <c r="R19" s="16">
        <v>1385</v>
      </c>
      <c r="S19" s="16">
        <f t="shared" si="4"/>
        <v>5</v>
      </c>
      <c r="T19" s="16">
        <v>1385</v>
      </c>
      <c r="U19" s="16">
        <v>1380</v>
      </c>
      <c r="V19" s="16">
        <f t="shared" si="5"/>
        <v>5</v>
      </c>
      <c r="W19" s="16">
        <v>1385</v>
      </c>
      <c r="X19" s="16">
        <v>1380</v>
      </c>
      <c r="Y19" s="16">
        <f t="shared" si="6"/>
        <v>5</v>
      </c>
      <c r="Z19" s="16">
        <v>1390</v>
      </c>
      <c r="AA19" s="16">
        <v>1385</v>
      </c>
      <c r="AB19" s="16">
        <f t="shared" si="7"/>
        <v>5</v>
      </c>
      <c r="AC19" s="16">
        <v>1390</v>
      </c>
      <c r="AD19" s="16">
        <v>1385</v>
      </c>
      <c r="AE19" s="13">
        <f t="shared" si="8"/>
        <v>5</v>
      </c>
    </row>
    <row r="20" spans="2:31" x14ac:dyDescent="0.35">
      <c r="B20" s="14">
        <v>18</v>
      </c>
      <c r="C20" s="15" t="s">
        <v>34</v>
      </c>
      <c r="D20" s="18" t="s">
        <v>35</v>
      </c>
      <c r="E20" s="16">
        <v>725000</v>
      </c>
      <c r="F20" s="16">
        <v>720000</v>
      </c>
      <c r="G20" s="16">
        <f t="shared" si="0"/>
        <v>5000</v>
      </c>
      <c r="H20" s="16">
        <v>725000</v>
      </c>
      <c r="I20" s="16">
        <v>720000</v>
      </c>
      <c r="J20" s="16">
        <f t="shared" si="1"/>
        <v>5000</v>
      </c>
      <c r="K20" s="16">
        <v>725000</v>
      </c>
      <c r="L20" s="16">
        <v>720000</v>
      </c>
      <c r="M20" s="16">
        <f t="shared" si="2"/>
        <v>5000</v>
      </c>
      <c r="N20" s="16">
        <v>725000</v>
      </c>
      <c r="O20" s="16">
        <v>720000</v>
      </c>
      <c r="P20" s="16">
        <f t="shared" si="3"/>
        <v>5000</v>
      </c>
      <c r="Q20" s="16">
        <v>725000</v>
      </c>
      <c r="R20" s="16">
        <v>720000</v>
      </c>
      <c r="S20" s="16">
        <f t="shared" si="4"/>
        <v>5000</v>
      </c>
      <c r="T20" s="16">
        <v>720000</v>
      </c>
      <c r="U20" s="16">
        <v>715000</v>
      </c>
      <c r="V20" s="16">
        <f t="shared" si="5"/>
        <v>5000</v>
      </c>
      <c r="W20" s="16">
        <v>720000</v>
      </c>
      <c r="X20" s="16">
        <v>715000</v>
      </c>
      <c r="Y20" s="16">
        <f t="shared" si="6"/>
        <v>5000</v>
      </c>
      <c r="Z20" s="16">
        <v>725000</v>
      </c>
      <c r="AA20" s="16">
        <v>720000</v>
      </c>
      <c r="AB20" s="16">
        <f t="shared" si="7"/>
        <v>5000</v>
      </c>
      <c r="AC20" s="16">
        <v>725000</v>
      </c>
      <c r="AD20" s="16">
        <v>720000</v>
      </c>
      <c r="AE20" s="13">
        <f t="shared" si="8"/>
        <v>5000</v>
      </c>
    </row>
    <row r="21" spans="2:31" x14ac:dyDescent="0.35">
      <c r="B21" s="14">
        <v>19</v>
      </c>
      <c r="C21" s="17" t="s">
        <v>36</v>
      </c>
      <c r="D21" s="18" t="s">
        <v>37</v>
      </c>
      <c r="E21" s="16">
        <v>8525</v>
      </c>
      <c r="F21" s="16">
        <v>8500</v>
      </c>
      <c r="G21" s="16">
        <f t="shared" si="0"/>
        <v>25</v>
      </c>
      <c r="H21" s="16">
        <v>8625</v>
      </c>
      <c r="I21" s="16">
        <v>8600</v>
      </c>
      <c r="J21" s="16">
        <f t="shared" si="1"/>
        <v>25</v>
      </c>
      <c r="K21" s="16">
        <v>8625</v>
      </c>
      <c r="L21" s="16">
        <v>8600</v>
      </c>
      <c r="M21" s="16">
        <f t="shared" si="2"/>
        <v>25</v>
      </c>
      <c r="N21" s="16">
        <v>8575</v>
      </c>
      <c r="O21" s="16">
        <v>8550</v>
      </c>
      <c r="P21" s="16">
        <f t="shared" si="3"/>
        <v>25</v>
      </c>
      <c r="Q21" s="16">
        <v>8550</v>
      </c>
      <c r="R21" s="16">
        <v>8500</v>
      </c>
      <c r="S21" s="16">
        <f t="shared" si="4"/>
        <v>50</v>
      </c>
      <c r="T21" s="16">
        <v>8575</v>
      </c>
      <c r="U21" s="16">
        <v>8550</v>
      </c>
      <c r="V21" s="16">
        <f t="shared" si="5"/>
        <v>25</v>
      </c>
      <c r="W21" s="16">
        <v>8675</v>
      </c>
      <c r="X21" s="16">
        <v>8650</v>
      </c>
      <c r="Y21" s="16">
        <f t="shared" si="6"/>
        <v>25</v>
      </c>
      <c r="Z21" s="16">
        <v>8875</v>
      </c>
      <c r="AA21" s="16">
        <v>8850</v>
      </c>
      <c r="AB21" s="16">
        <f t="shared" si="7"/>
        <v>25</v>
      </c>
      <c r="AC21" s="16">
        <v>8925</v>
      </c>
      <c r="AD21" s="16">
        <v>8900</v>
      </c>
      <c r="AE21" s="13">
        <f t="shared" si="8"/>
        <v>25</v>
      </c>
    </row>
    <row r="22" spans="2:31" x14ac:dyDescent="0.35">
      <c r="B22" s="14">
        <v>20</v>
      </c>
      <c r="C22" s="17" t="s">
        <v>38</v>
      </c>
      <c r="D22" s="18" t="s">
        <v>39</v>
      </c>
      <c r="E22" s="16">
        <v>358000</v>
      </c>
      <c r="F22" s="16">
        <v>356000</v>
      </c>
      <c r="G22" s="16">
        <f t="shared" si="0"/>
        <v>2000</v>
      </c>
      <c r="H22" s="16">
        <v>364000</v>
      </c>
      <c r="I22" s="16">
        <v>362000</v>
      </c>
      <c r="J22" s="16">
        <f t="shared" si="1"/>
        <v>2000</v>
      </c>
      <c r="K22" s="16">
        <v>366000</v>
      </c>
      <c r="L22" s="16">
        <v>364000</v>
      </c>
      <c r="M22" s="16">
        <f t="shared" si="2"/>
        <v>2000</v>
      </c>
      <c r="N22" s="16">
        <v>370000</v>
      </c>
      <c r="O22" s="16">
        <v>368000</v>
      </c>
      <c r="P22" s="16">
        <f t="shared" si="3"/>
        <v>2000</v>
      </c>
      <c r="Q22" s="16">
        <v>366000</v>
      </c>
      <c r="R22" s="16">
        <v>364000</v>
      </c>
      <c r="S22" s="16">
        <f t="shared" si="4"/>
        <v>2000</v>
      </c>
      <c r="T22" s="16">
        <v>358000</v>
      </c>
      <c r="U22" s="16">
        <v>356000</v>
      </c>
      <c r="V22" s="16">
        <f t="shared" si="5"/>
        <v>2000</v>
      </c>
      <c r="W22" s="16">
        <v>366000</v>
      </c>
      <c r="X22" s="16">
        <v>364000</v>
      </c>
      <c r="Y22" s="16">
        <f t="shared" si="6"/>
        <v>2000</v>
      </c>
      <c r="Z22" s="16">
        <v>362000</v>
      </c>
      <c r="AA22" s="16">
        <v>360000</v>
      </c>
      <c r="AB22" s="16">
        <f t="shared" si="7"/>
        <v>2000</v>
      </c>
      <c r="AC22" s="16">
        <v>352000</v>
      </c>
      <c r="AD22" s="16">
        <v>350000</v>
      </c>
      <c r="AE22" s="13">
        <f t="shared" si="8"/>
        <v>2000</v>
      </c>
    </row>
    <row r="23" spans="2:31" x14ac:dyDescent="0.35">
      <c r="B23" s="14">
        <v>21</v>
      </c>
      <c r="C23" s="15" t="s">
        <v>40</v>
      </c>
      <c r="D23" s="18" t="s">
        <v>41</v>
      </c>
      <c r="E23" s="16">
        <v>1575</v>
      </c>
      <c r="F23" s="16">
        <v>1570</v>
      </c>
      <c r="G23" s="16">
        <f t="shared" si="0"/>
        <v>5</v>
      </c>
      <c r="H23" s="16">
        <v>1550</v>
      </c>
      <c r="I23" s="16">
        <v>1545</v>
      </c>
      <c r="J23" s="16">
        <f t="shared" si="1"/>
        <v>5</v>
      </c>
      <c r="K23" s="16">
        <v>1535</v>
      </c>
      <c r="L23" s="16">
        <v>1530</v>
      </c>
      <c r="M23" s="16">
        <f t="shared" si="2"/>
        <v>5</v>
      </c>
      <c r="N23" s="16">
        <v>1525</v>
      </c>
      <c r="O23" s="16">
        <v>1520</v>
      </c>
      <c r="P23" s="16">
        <f t="shared" si="3"/>
        <v>5</v>
      </c>
      <c r="Q23" s="16">
        <v>1535</v>
      </c>
      <c r="R23" s="16">
        <v>1530</v>
      </c>
      <c r="S23" s="16">
        <f t="shared" si="4"/>
        <v>5</v>
      </c>
      <c r="T23" s="16">
        <v>1540</v>
      </c>
      <c r="U23" s="16">
        <v>1535</v>
      </c>
      <c r="V23" s="16">
        <f t="shared" si="5"/>
        <v>5</v>
      </c>
      <c r="W23" s="16">
        <v>1525</v>
      </c>
      <c r="X23" s="16">
        <v>1520</v>
      </c>
      <c r="Y23" s="16">
        <f t="shared" si="6"/>
        <v>5</v>
      </c>
      <c r="Z23" s="16">
        <v>1520</v>
      </c>
      <c r="AA23" s="16">
        <v>1515</v>
      </c>
      <c r="AB23" s="16">
        <f t="shared" si="7"/>
        <v>5</v>
      </c>
      <c r="AC23" s="16">
        <v>1525</v>
      </c>
      <c r="AD23" s="16">
        <v>1520</v>
      </c>
      <c r="AE23" s="13">
        <f t="shared" si="8"/>
        <v>5</v>
      </c>
    </row>
    <row r="24" spans="2:31" x14ac:dyDescent="0.35">
      <c r="B24" s="14">
        <v>22</v>
      </c>
      <c r="C24" s="17" t="s">
        <v>42</v>
      </c>
      <c r="D24" s="18" t="s">
        <v>43</v>
      </c>
      <c r="E24" s="16">
        <v>885000</v>
      </c>
      <c r="F24" s="16">
        <v>880000</v>
      </c>
      <c r="G24" s="16">
        <f t="shared" si="0"/>
        <v>5000</v>
      </c>
      <c r="H24" s="16">
        <v>895000</v>
      </c>
      <c r="I24" s="16">
        <v>890000</v>
      </c>
      <c r="J24" s="16">
        <f t="shared" si="1"/>
        <v>5000</v>
      </c>
      <c r="K24" s="16">
        <v>870000</v>
      </c>
      <c r="L24" s="16">
        <v>865000</v>
      </c>
      <c r="M24" s="16">
        <f t="shared" si="2"/>
        <v>5000</v>
      </c>
      <c r="N24" s="16">
        <v>850000</v>
      </c>
      <c r="O24" s="16">
        <v>845000</v>
      </c>
      <c r="P24" s="16">
        <f t="shared" si="3"/>
        <v>5000</v>
      </c>
      <c r="Q24" s="16">
        <v>830000</v>
      </c>
      <c r="R24" s="16">
        <v>825000</v>
      </c>
      <c r="S24" s="16">
        <f t="shared" si="4"/>
        <v>5000</v>
      </c>
      <c r="T24" s="16">
        <v>835000</v>
      </c>
      <c r="U24" s="16">
        <v>830000</v>
      </c>
      <c r="V24" s="16">
        <f t="shared" si="5"/>
        <v>5000</v>
      </c>
      <c r="W24" s="16">
        <v>840000</v>
      </c>
      <c r="X24" s="16">
        <v>835000</v>
      </c>
      <c r="Y24" s="16">
        <f t="shared" si="6"/>
        <v>5000</v>
      </c>
      <c r="Z24" s="16">
        <v>825000</v>
      </c>
      <c r="AA24" s="16">
        <v>820000</v>
      </c>
      <c r="AB24" s="16">
        <f t="shared" si="7"/>
        <v>5000</v>
      </c>
      <c r="AC24" s="16">
        <v>830000</v>
      </c>
      <c r="AD24" s="16">
        <v>825000</v>
      </c>
      <c r="AE24" s="13">
        <f t="shared" si="8"/>
        <v>5000</v>
      </c>
    </row>
    <row r="25" spans="2:31" x14ac:dyDescent="0.35">
      <c r="B25" s="14">
        <v>23</v>
      </c>
      <c r="C25" s="15" t="s">
        <v>44</v>
      </c>
      <c r="D25" s="18" t="s">
        <v>45</v>
      </c>
      <c r="E25" s="16">
        <v>945000</v>
      </c>
      <c r="F25" s="16">
        <v>940000</v>
      </c>
      <c r="G25" s="16">
        <f t="shared" si="0"/>
        <v>5000</v>
      </c>
      <c r="H25" s="16">
        <v>950000</v>
      </c>
      <c r="I25" s="16">
        <v>945000</v>
      </c>
      <c r="J25" s="16">
        <f t="shared" si="1"/>
        <v>5000</v>
      </c>
      <c r="K25" s="16">
        <v>950000</v>
      </c>
      <c r="L25" s="16">
        <v>945000</v>
      </c>
      <c r="M25" s="16">
        <f t="shared" si="2"/>
        <v>5000</v>
      </c>
      <c r="N25" s="16">
        <v>955000</v>
      </c>
      <c r="O25" s="16">
        <v>950000</v>
      </c>
      <c r="P25" s="16">
        <f t="shared" si="3"/>
        <v>5000</v>
      </c>
      <c r="Q25" s="16">
        <v>960000</v>
      </c>
      <c r="R25" s="16">
        <v>955000</v>
      </c>
      <c r="S25" s="16">
        <f t="shared" si="4"/>
        <v>5000</v>
      </c>
      <c r="T25" s="16">
        <v>950000</v>
      </c>
      <c r="U25" s="16">
        <v>945000</v>
      </c>
      <c r="V25" s="16">
        <f t="shared" si="5"/>
        <v>5000</v>
      </c>
      <c r="W25" s="16">
        <v>940000</v>
      </c>
      <c r="X25" s="16">
        <v>935000</v>
      </c>
      <c r="Y25" s="16">
        <f t="shared" si="6"/>
        <v>5000</v>
      </c>
      <c r="Z25" s="16">
        <v>925000</v>
      </c>
      <c r="AA25" s="16">
        <v>920000</v>
      </c>
      <c r="AB25" s="16">
        <f t="shared" si="7"/>
        <v>5000</v>
      </c>
      <c r="AC25" s="16">
        <v>930000</v>
      </c>
      <c r="AD25" s="16">
        <v>925000</v>
      </c>
      <c r="AE25" s="13">
        <f t="shared" si="8"/>
        <v>5000</v>
      </c>
    </row>
    <row r="26" spans="2:31" x14ac:dyDescent="0.35">
      <c r="B26" s="14">
        <v>24</v>
      </c>
      <c r="C26" s="17" t="s">
        <v>46</v>
      </c>
      <c r="D26" s="18" t="s">
        <v>47</v>
      </c>
      <c r="E26" s="16">
        <v>2970</v>
      </c>
      <c r="F26" s="16">
        <v>2960</v>
      </c>
      <c r="G26" s="16">
        <f t="shared" si="0"/>
        <v>10</v>
      </c>
      <c r="H26" s="16">
        <v>2980</v>
      </c>
      <c r="I26" s="16">
        <v>2970</v>
      </c>
      <c r="J26" s="16">
        <f t="shared" si="1"/>
        <v>10</v>
      </c>
      <c r="K26" s="16">
        <v>3010</v>
      </c>
      <c r="L26" s="16">
        <v>3000</v>
      </c>
      <c r="M26" s="16">
        <f t="shared" si="2"/>
        <v>10</v>
      </c>
      <c r="N26" s="16">
        <v>2980</v>
      </c>
      <c r="O26" s="16">
        <v>2970</v>
      </c>
      <c r="P26" s="16">
        <f t="shared" si="3"/>
        <v>10</v>
      </c>
      <c r="Q26" s="16">
        <v>2990</v>
      </c>
      <c r="R26" s="16">
        <v>2980</v>
      </c>
      <c r="S26" s="16">
        <f t="shared" si="4"/>
        <v>10</v>
      </c>
      <c r="T26" s="16">
        <v>2930</v>
      </c>
      <c r="U26" s="16">
        <v>2920</v>
      </c>
      <c r="V26" s="16">
        <f t="shared" si="5"/>
        <v>10</v>
      </c>
      <c r="W26" s="16">
        <v>2920</v>
      </c>
      <c r="X26" s="16">
        <v>2910</v>
      </c>
      <c r="Y26" s="16">
        <f t="shared" si="6"/>
        <v>10</v>
      </c>
      <c r="Z26" s="16">
        <v>2960</v>
      </c>
      <c r="AA26" s="16">
        <v>2950</v>
      </c>
      <c r="AB26" s="16">
        <f t="shared" si="7"/>
        <v>10</v>
      </c>
      <c r="AC26" s="16">
        <v>3060</v>
      </c>
      <c r="AD26" s="16">
        <v>3050</v>
      </c>
      <c r="AE26" s="13">
        <f t="shared" si="8"/>
        <v>10</v>
      </c>
    </row>
    <row r="27" spans="2:31" x14ac:dyDescent="0.35">
      <c r="B27" s="14">
        <v>25</v>
      </c>
      <c r="C27" s="17" t="s">
        <v>48</v>
      </c>
      <c r="D27" s="18" t="s">
        <v>49</v>
      </c>
      <c r="E27" s="16">
        <v>5950</v>
      </c>
      <c r="F27" s="16">
        <v>5925</v>
      </c>
      <c r="G27" s="16">
        <f t="shared" si="0"/>
        <v>25</v>
      </c>
      <c r="H27" s="16">
        <v>5900</v>
      </c>
      <c r="I27" s="16">
        <v>5875</v>
      </c>
      <c r="J27" s="16">
        <f t="shared" si="1"/>
        <v>25</v>
      </c>
      <c r="K27" s="16">
        <v>5900</v>
      </c>
      <c r="L27" s="16">
        <v>5875</v>
      </c>
      <c r="M27" s="16">
        <f t="shared" si="2"/>
        <v>25</v>
      </c>
      <c r="N27" s="16">
        <v>5900</v>
      </c>
      <c r="O27" s="16">
        <v>5875</v>
      </c>
      <c r="P27" s="16">
        <f t="shared" si="3"/>
        <v>25</v>
      </c>
      <c r="Q27" s="16">
        <v>5900</v>
      </c>
      <c r="R27" s="16">
        <v>5875</v>
      </c>
      <c r="S27" s="16">
        <f t="shared" si="4"/>
        <v>25</v>
      </c>
      <c r="T27" s="16">
        <v>5950</v>
      </c>
      <c r="U27" s="16">
        <v>5925</v>
      </c>
      <c r="V27" s="16">
        <f t="shared" si="5"/>
        <v>25</v>
      </c>
      <c r="W27" s="16">
        <v>5900</v>
      </c>
      <c r="X27" s="16">
        <v>5875</v>
      </c>
      <c r="Y27" s="16">
        <f t="shared" si="6"/>
        <v>25</v>
      </c>
      <c r="Z27" s="16">
        <v>5900</v>
      </c>
      <c r="AA27" s="16">
        <v>5875</v>
      </c>
      <c r="AB27" s="16">
        <f t="shared" si="7"/>
        <v>25</v>
      </c>
      <c r="AC27" s="16">
        <v>5900</v>
      </c>
      <c r="AD27" s="16">
        <v>5875</v>
      </c>
      <c r="AE27" s="13">
        <f t="shared" si="8"/>
        <v>25</v>
      </c>
    </row>
    <row r="28" spans="2:31" x14ac:dyDescent="0.35">
      <c r="B28" s="14">
        <v>26</v>
      </c>
      <c r="C28" s="15" t="s">
        <v>50</v>
      </c>
      <c r="D28" s="18" t="s">
        <v>51</v>
      </c>
      <c r="E28" s="16">
        <v>945000</v>
      </c>
      <c r="F28" s="16">
        <v>940000</v>
      </c>
      <c r="G28" s="16">
        <f t="shared" si="0"/>
        <v>5000</v>
      </c>
      <c r="H28" s="16">
        <v>960000</v>
      </c>
      <c r="I28" s="16">
        <v>955000</v>
      </c>
      <c r="J28" s="16">
        <f t="shared" si="1"/>
        <v>5000</v>
      </c>
      <c r="K28" s="16">
        <v>980000</v>
      </c>
      <c r="L28" s="16">
        <v>970000</v>
      </c>
      <c r="M28" s="16">
        <f t="shared" si="2"/>
        <v>10000</v>
      </c>
      <c r="N28" s="16">
        <v>985000</v>
      </c>
      <c r="O28" s="16">
        <v>980000</v>
      </c>
      <c r="P28" s="16">
        <f t="shared" si="3"/>
        <v>5000</v>
      </c>
      <c r="Q28" s="16">
        <v>980000</v>
      </c>
      <c r="R28" s="16">
        <v>975000</v>
      </c>
      <c r="S28" s="16">
        <f t="shared" si="4"/>
        <v>5000</v>
      </c>
      <c r="T28" s="16">
        <v>980000</v>
      </c>
      <c r="U28" s="16">
        <v>975000</v>
      </c>
      <c r="V28" s="16">
        <f t="shared" si="5"/>
        <v>5000</v>
      </c>
      <c r="W28" s="16">
        <v>970000</v>
      </c>
      <c r="X28" s="16">
        <v>965000</v>
      </c>
      <c r="Y28" s="16">
        <f t="shared" si="6"/>
        <v>5000</v>
      </c>
      <c r="Z28" s="16">
        <v>960000</v>
      </c>
      <c r="AA28" s="16">
        <v>950000</v>
      </c>
      <c r="AB28" s="16">
        <f t="shared" si="7"/>
        <v>10000</v>
      </c>
      <c r="AC28" s="16">
        <v>975000</v>
      </c>
      <c r="AD28" s="16">
        <v>970000</v>
      </c>
      <c r="AE28" s="13">
        <f t="shared" si="8"/>
        <v>5000</v>
      </c>
    </row>
    <row r="29" spans="2:31" x14ac:dyDescent="0.35">
      <c r="B29" s="14">
        <v>27</v>
      </c>
      <c r="C29" s="17" t="s">
        <v>52</v>
      </c>
      <c r="D29" s="18" t="s">
        <v>53</v>
      </c>
      <c r="E29" s="16">
        <v>175000</v>
      </c>
      <c r="F29" s="16">
        <v>174000</v>
      </c>
      <c r="G29" s="16">
        <f t="shared" si="0"/>
        <v>1000</v>
      </c>
      <c r="H29" s="16">
        <v>175000</v>
      </c>
      <c r="I29" s="16">
        <v>174000</v>
      </c>
      <c r="J29" s="16">
        <f t="shared" si="1"/>
        <v>1000</v>
      </c>
      <c r="K29" s="16">
        <v>175000</v>
      </c>
      <c r="L29" s="16">
        <v>174000</v>
      </c>
      <c r="M29" s="16">
        <f t="shared" si="2"/>
        <v>1000</v>
      </c>
      <c r="N29" s="16">
        <v>176000</v>
      </c>
      <c r="O29" s="16">
        <v>175000</v>
      </c>
      <c r="P29" s="16">
        <f t="shared" si="3"/>
        <v>1000</v>
      </c>
      <c r="Q29" s="16">
        <v>176000</v>
      </c>
      <c r="R29" s="16">
        <v>175000</v>
      </c>
      <c r="S29" s="16">
        <f t="shared" si="4"/>
        <v>1000</v>
      </c>
      <c r="T29" s="16">
        <v>175000</v>
      </c>
      <c r="U29" s="16">
        <v>174000</v>
      </c>
      <c r="V29" s="16">
        <f t="shared" si="5"/>
        <v>1000</v>
      </c>
      <c r="W29" s="16">
        <v>178000</v>
      </c>
      <c r="X29" s="16">
        <v>177000</v>
      </c>
      <c r="Y29" s="16">
        <f t="shared" si="6"/>
        <v>1000</v>
      </c>
      <c r="Z29" s="16">
        <v>177000</v>
      </c>
      <c r="AA29" s="16">
        <v>176000</v>
      </c>
      <c r="AB29" s="16">
        <f t="shared" si="7"/>
        <v>1000</v>
      </c>
      <c r="AC29" s="16">
        <v>177000</v>
      </c>
      <c r="AD29" s="16">
        <v>176000</v>
      </c>
      <c r="AE29" s="13">
        <f t="shared" si="8"/>
        <v>1000</v>
      </c>
    </row>
    <row r="30" spans="2:31" x14ac:dyDescent="0.35">
      <c r="B30" s="14">
        <v>28</v>
      </c>
      <c r="C30" s="15" t="s">
        <v>54</v>
      </c>
      <c r="D30" s="18" t="s">
        <v>55</v>
      </c>
      <c r="E30" s="16">
        <v>358000</v>
      </c>
      <c r="F30" s="16">
        <v>356000</v>
      </c>
      <c r="G30" s="16">
        <f t="shared" si="0"/>
        <v>2000</v>
      </c>
      <c r="H30" s="16">
        <v>374000</v>
      </c>
      <c r="I30" s="16">
        <v>372000</v>
      </c>
      <c r="J30" s="16">
        <f t="shared" si="1"/>
        <v>2000</v>
      </c>
      <c r="K30" s="16">
        <v>370000</v>
      </c>
      <c r="L30" s="16">
        <v>368000</v>
      </c>
      <c r="M30" s="16">
        <f t="shared" si="2"/>
        <v>2000</v>
      </c>
      <c r="N30" s="16">
        <v>382000</v>
      </c>
      <c r="O30" s="16">
        <v>380000</v>
      </c>
      <c r="P30" s="16">
        <f t="shared" si="3"/>
        <v>2000</v>
      </c>
      <c r="Q30" s="16">
        <v>378000</v>
      </c>
      <c r="R30" s="16">
        <v>376000</v>
      </c>
      <c r="S30" s="16">
        <f t="shared" si="4"/>
        <v>2000</v>
      </c>
      <c r="T30" s="16">
        <v>382000</v>
      </c>
      <c r="U30" s="16">
        <v>380000</v>
      </c>
      <c r="V30" s="16">
        <f t="shared" si="5"/>
        <v>2000</v>
      </c>
      <c r="W30" s="16">
        <v>380000</v>
      </c>
      <c r="X30" s="16">
        <v>378000</v>
      </c>
      <c r="Y30" s="16">
        <f t="shared" si="6"/>
        <v>2000</v>
      </c>
      <c r="Z30" s="16">
        <v>378000</v>
      </c>
      <c r="AA30" s="16">
        <v>376000</v>
      </c>
      <c r="AB30" s="16">
        <f t="shared" si="7"/>
        <v>2000</v>
      </c>
      <c r="AC30" s="16">
        <v>384000</v>
      </c>
      <c r="AD30" s="16">
        <v>382000</v>
      </c>
      <c r="AE30" s="13">
        <f t="shared" si="8"/>
        <v>2000</v>
      </c>
    </row>
    <row r="31" spans="2:31" x14ac:dyDescent="0.35">
      <c r="B31" s="14">
        <v>29</v>
      </c>
      <c r="C31" s="17" t="s">
        <v>56</v>
      </c>
      <c r="D31" s="18" t="s">
        <v>57</v>
      </c>
      <c r="E31" s="16">
        <v>300000</v>
      </c>
      <c r="F31" s="16">
        <v>298000</v>
      </c>
      <c r="G31" s="16">
        <f t="shared" si="0"/>
        <v>2000</v>
      </c>
      <c r="H31" s="16">
        <v>318000</v>
      </c>
      <c r="I31" s="16">
        <v>316000</v>
      </c>
      <c r="J31" s="16">
        <f t="shared" si="1"/>
        <v>2000</v>
      </c>
      <c r="K31" s="16">
        <v>320000</v>
      </c>
      <c r="L31" s="16">
        <v>318000</v>
      </c>
      <c r="M31" s="16">
        <f t="shared" si="2"/>
        <v>2000</v>
      </c>
      <c r="N31" s="16">
        <v>320000</v>
      </c>
      <c r="O31" s="16">
        <v>318000</v>
      </c>
      <c r="P31" s="16">
        <f t="shared" si="3"/>
        <v>2000</v>
      </c>
      <c r="Q31" s="16">
        <v>324000</v>
      </c>
      <c r="R31" s="16">
        <v>322000</v>
      </c>
      <c r="S31" s="16">
        <f t="shared" si="4"/>
        <v>2000</v>
      </c>
      <c r="T31" s="16">
        <v>328000</v>
      </c>
      <c r="U31" s="16">
        <v>326000</v>
      </c>
      <c r="V31" s="16">
        <f t="shared" si="5"/>
        <v>2000</v>
      </c>
      <c r="W31" s="16">
        <v>324000</v>
      </c>
      <c r="X31" s="16">
        <v>322000</v>
      </c>
      <c r="Y31" s="16">
        <f t="shared" si="6"/>
        <v>2000</v>
      </c>
      <c r="Z31" s="16">
        <v>320000</v>
      </c>
      <c r="AA31" s="16">
        <v>318000</v>
      </c>
      <c r="AB31" s="16">
        <f t="shared" si="7"/>
        <v>2000</v>
      </c>
      <c r="AC31" s="16">
        <v>320000</v>
      </c>
      <c r="AD31" s="16">
        <v>318000</v>
      </c>
      <c r="AE31" s="13">
        <f t="shared" si="8"/>
        <v>2000</v>
      </c>
    </row>
    <row r="32" spans="2:31" x14ac:dyDescent="0.35">
      <c r="B32" s="14">
        <v>30</v>
      </c>
      <c r="C32" s="17" t="s">
        <v>58</v>
      </c>
      <c r="D32" s="18" t="s">
        <v>59</v>
      </c>
      <c r="E32" s="16">
        <v>496000</v>
      </c>
      <c r="F32" s="16">
        <v>494000</v>
      </c>
      <c r="G32" s="16">
        <f t="shared" si="0"/>
        <v>2000</v>
      </c>
      <c r="H32" s="16">
        <v>496000</v>
      </c>
      <c r="I32" s="16">
        <v>494000</v>
      </c>
      <c r="J32" s="16">
        <f t="shared" si="1"/>
        <v>2000</v>
      </c>
      <c r="K32" s="16">
        <v>494000</v>
      </c>
      <c r="L32" s="16">
        <v>492000</v>
      </c>
      <c r="M32" s="16">
        <f t="shared" si="2"/>
        <v>2000</v>
      </c>
      <c r="N32" s="16">
        <v>494000</v>
      </c>
      <c r="O32" s="16">
        <v>492000</v>
      </c>
      <c r="P32" s="16">
        <f t="shared" si="3"/>
        <v>2000</v>
      </c>
      <c r="Q32" s="16">
        <v>498000</v>
      </c>
      <c r="R32" s="16">
        <v>496000</v>
      </c>
      <c r="S32" s="16">
        <f t="shared" si="4"/>
        <v>2000</v>
      </c>
      <c r="T32" s="16">
        <v>500000</v>
      </c>
      <c r="U32" s="16">
        <v>498000</v>
      </c>
      <c r="V32" s="16">
        <f t="shared" si="5"/>
        <v>2000</v>
      </c>
      <c r="W32" s="16">
        <v>505000</v>
      </c>
      <c r="X32" s="16">
        <v>500000</v>
      </c>
      <c r="Y32" s="16">
        <f t="shared" si="6"/>
        <v>5000</v>
      </c>
      <c r="Z32" s="16">
        <v>488000</v>
      </c>
      <c r="AA32" s="16">
        <v>486000</v>
      </c>
      <c r="AB32" s="16">
        <f t="shared" si="7"/>
        <v>2000</v>
      </c>
      <c r="AC32" s="16">
        <v>464000</v>
      </c>
      <c r="AD32" s="16">
        <v>462000</v>
      </c>
      <c r="AE32" s="13">
        <f t="shared" si="8"/>
        <v>2000</v>
      </c>
    </row>
    <row r="33" spans="2:31" x14ac:dyDescent="0.35">
      <c r="B33" s="14">
        <v>31</v>
      </c>
      <c r="C33" s="17" t="s">
        <v>60</v>
      </c>
      <c r="D33" s="18" t="s">
        <v>61</v>
      </c>
      <c r="E33" s="16">
        <v>2540</v>
      </c>
      <c r="F33" s="16">
        <v>2530</v>
      </c>
      <c r="G33" s="16">
        <f t="shared" si="0"/>
        <v>10</v>
      </c>
      <c r="H33" s="16">
        <v>2660</v>
      </c>
      <c r="I33" s="16">
        <v>2650</v>
      </c>
      <c r="J33" s="16">
        <f t="shared" si="1"/>
        <v>10</v>
      </c>
      <c r="K33" s="16">
        <v>2680</v>
      </c>
      <c r="L33" s="16">
        <v>2670</v>
      </c>
      <c r="M33" s="16">
        <f t="shared" si="2"/>
        <v>10</v>
      </c>
      <c r="N33" s="16">
        <v>2680</v>
      </c>
      <c r="O33" s="16">
        <v>2670</v>
      </c>
      <c r="P33" s="16">
        <f t="shared" si="3"/>
        <v>10</v>
      </c>
      <c r="Q33" s="16">
        <v>2700</v>
      </c>
      <c r="R33" s="16">
        <v>2690</v>
      </c>
      <c r="S33" s="16">
        <f t="shared" si="4"/>
        <v>10</v>
      </c>
      <c r="T33" s="16">
        <v>2650</v>
      </c>
      <c r="U33" s="16">
        <v>2640</v>
      </c>
      <c r="V33" s="16">
        <f t="shared" si="5"/>
        <v>10</v>
      </c>
      <c r="W33" s="16">
        <v>2730</v>
      </c>
      <c r="X33" s="16">
        <v>2720</v>
      </c>
      <c r="Y33" s="16">
        <f t="shared" si="6"/>
        <v>10</v>
      </c>
      <c r="Z33" s="16">
        <v>2650</v>
      </c>
      <c r="AA33" s="16">
        <v>2630</v>
      </c>
      <c r="AB33" s="16">
        <f t="shared" si="7"/>
        <v>20</v>
      </c>
      <c r="AC33" s="16">
        <v>2680</v>
      </c>
      <c r="AD33" s="16">
        <v>2670</v>
      </c>
      <c r="AE33" s="13">
        <f t="shared" si="8"/>
        <v>10</v>
      </c>
    </row>
    <row r="34" spans="2:31" x14ac:dyDescent="0.35">
      <c r="B34" s="14">
        <v>32</v>
      </c>
      <c r="C34" s="17" t="s">
        <v>62</v>
      </c>
      <c r="D34" s="18" t="s">
        <v>63</v>
      </c>
      <c r="E34" s="16">
        <v>25200</v>
      </c>
      <c r="F34" s="16">
        <v>25150</v>
      </c>
      <c r="G34" s="16">
        <f t="shared" si="0"/>
        <v>50</v>
      </c>
      <c r="H34" s="16">
        <v>25150</v>
      </c>
      <c r="I34" s="16">
        <v>25125</v>
      </c>
      <c r="J34" s="16">
        <f t="shared" si="1"/>
        <v>25</v>
      </c>
      <c r="K34" s="16">
        <v>25125</v>
      </c>
      <c r="L34" s="16">
        <v>25100</v>
      </c>
      <c r="M34" s="16">
        <f t="shared" si="2"/>
        <v>25</v>
      </c>
      <c r="N34" s="16">
        <v>25100</v>
      </c>
      <c r="O34" s="16">
        <v>25050</v>
      </c>
      <c r="P34" s="16">
        <f t="shared" si="3"/>
        <v>50</v>
      </c>
      <c r="Q34" s="16">
        <v>25075</v>
      </c>
      <c r="R34" s="16">
        <v>25025</v>
      </c>
      <c r="S34" s="16">
        <f t="shared" si="4"/>
        <v>50</v>
      </c>
      <c r="T34" s="16">
        <v>24675</v>
      </c>
      <c r="U34" s="16">
        <v>24650</v>
      </c>
      <c r="V34" s="16">
        <f t="shared" si="5"/>
        <v>25</v>
      </c>
      <c r="W34" s="16">
        <v>24450</v>
      </c>
      <c r="X34" s="16">
        <v>24425</v>
      </c>
      <c r="Y34" s="16">
        <f t="shared" si="6"/>
        <v>25</v>
      </c>
      <c r="Z34" s="16">
        <v>24000</v>
      </c>
      <c r="AA34" s="16">
        <v>23725</v>
      </c>
      <c r="AB34" s="16">
        <f t="shared" si="7"/>
        <v>275</v>
      </c>
      <c r="AC34" s="16">
        <v>23875</v>
      </c>
      <c r="AD34" s="16">
        <v>23800</v>
      </c>
      <c r="AE34" s="13">
        <f t="shared" si="8"/>
        <v>75</v>
      </c>
    </row>
    <row r="35" spans="2:31" x14ac:dyDescent="0.35">
      <c r="B35" s="14">
        <v>33</v>
      </c>
      <c r="C35" s="15" t="s">
        <v>64</v>
      </c>
      <c r="D35" s="18" t="s">
        <v>65</v>
      </c>
      <c r="E35" s="16">
        <v>920000</v>
      </c>
      <c r="F35" s="16">
        <v>915000</v>
      </c>
      <c r="G35" s="16">
        <f t="shared" si="0"/>
        <v>5000</v>
      </c>
      <c r="H35" s="16">
        <v>915000</v>
      </c>
      <c r="I35" s="16">
        <v>910000</v>
      </c>
      <c r="J35" s="16">
        <f t="shared" si="1"/>
        <v>5000</v>
      </c>
      <c r="K35" s="16">
        <v>915000</v>
      </c>
      <c r="L35" s="16">
        <v>910000</v>
      </c>
      <c r="M35" s="16">
        <f t="shared" si="2"/>
        <v>5000</v>
      </c>
      <c r="N35" s="16">
        <v>915000</v>
      </c>
      <c r="O35" s="16">
        <v>910000</v>
      </c>
      <c r="P35" s="16">
        <f t="shared" si="3"/>
        <v>5000</v>
      </c>
      <c r="Q35" s="16">
        <v>915000</v>
      </c>
      <c r="R35" s="16">
        <v>910000</v>
      </c>
      <c r="S35" s="16">
        <f t="shared" si="4"/>
        <v>5000</v>
      </c>
      <c r="T35" s="16">
        <v>910000</v>
      </c>
      <c r="U35" s="16">
        <v>905000</v>
      </c>
      <c r="V35" s="16">
        <f t="shared" si="5"/>
        <v>5000</v>
      </c>
      <c r="W35" s="16">
        <v>915000</v>
      </c>
      <c r="X35" s="16">
        <v>910000</v>
      </c>
      <c r="Y35" s="16">
        <f t="shared" si="6"/>
        <v>5000</v>
      </c>
      <c r="Z35" s="16">
        <v>910000</v>
      </c>
      <c r="AA35" s="16">
        <v>905000</v>
      </c>
      <c r="AB35" s="16">
        <f t="shared" si="7"/>
        <v>5000</v>
      </c>
      <c r="AC35" s="16">
        <v>910000</v>
      </c>
      <c r="AD35" s="16">
        <v>905000</v>
      </c>
      <c r="AE35" s="13">
        <f t="shared" si="8"/>
        <v>5000</v>
      </c>
    </row>
    <row r="36" spans="2:31" x14ac:dyDescent="0.35">
      <c r="B36" s="14">
        <v>34</v>
      </c>
      <c r="C36" s="17" t="s">
        <v>66</v>
      </c>
      <c r="D36" s="18" t="s">
        <v>67</v>
      </c>
      <c r="E36" s="16">
        <v>132000</v>
      </c>
      <c r="F36" s="16">
        <v>131000</v>
      </c>
      <c r="G36" s="16">
        <f t="shared" si="0"/>
        <v>1000</v>
      </c>
      <c r="H36" s="16">
        <v>131000</v>
      </c>
      <c r="I36" s="16">
        <v>130000</v>
      </c>
      <c r="J36" s="16">
        <f t="shared" si="1"/>
        <v>1000</v>
      </c>
      <c r="K36" s="16">
        <v>130000</v>
      </c>
      <c r="L36" s="16">
        <v>129000</v>
      </c>
      <c r="M36" s="16">
        <f t="shared" si="2"/>
        <v>1000</v>
      </c>
      <c r="N36" s="16">
        <v>133000</v>
      </c>
      <c r="O36" s="16">
        <v>132000</v>
      </c>
      <c r="P36" s="16">
        <f t="shared" si="3"/>
        <v>1000</v>
      </c>
      <c r="Q36" s="16">
        <v>132000</v>
      </c>
      <c r="R36" s="16">
        <v>131000</v>
      </c>
      <c r="S36" s="16">
        <f t="shared" si="4"/>
        <v>1000</v>
      </c>
      <c r="T36" s="16">
        <v>132000</v>
      </c>
      <c r="U36" s="16">
        <v>131000</v>
      </c>
      <c r="V36" s="16">
        <f t="shared" si="5"/>
        <v>1000</v>
      </c>
      <c r="W36" s="16">
        <v>131000</v>
      </c>
      <c r="X36" s="16">
        <v>130000</v>
      </c>
      <c r="Y36" s="16">
        <f t="shared" si="6"/>
        <v>1000</v>
      </c>
      <c r="Z36" s="16">
        <v>131000</v>
      </c>
      <c r="AA36" s="16">
        <v>130000</v>
      </c>
      <c r="AB36" s="16">
        <f t="shared" si="7"/>
        <v>1000</v>
      </c>
      <c r="AC36" s="16">
        <v>130000</v>
      </c>
      <c r="AD36" s="16">
        <v>129000</v>
      </c>
      <c r="AE36" s="13">
        <f t="shared" si="8"/>
        <v>1000</v>
      </c>
    </row>
    <row r="37" spans="2:31" x14ac:dyDescent="0.35">
      <c r="B37" s="14">
        <v>35</v>
      </c>
      <c r="C37" s="15" t="s">
        <v>68</v>
      </c>
      <c r="D37" s="18" t="s">
        <v>69</v>
      </c>
      <c r="E37" s="16">
        <v>1585</v>
      </c>
      <c r="F37" s="16">
        <v>1580</v>
      </c>
      <c r="G37" s="16">
        <f t="shared" si="0"/>
        <v>5</v>
      </c>
      <c r="H37" s="16">
        <v>1670</v>
      </c>
      <c r="I37" s="16">
        <v>1665</v>
      </c>
      <c r="J37" s="16">
        <f t="shared" si="1"/>
        <v>5</v>
      </c>
      <c r="K37" s="16">
        <v>1705</v>
      </c>
      <c r="L37" s="16">
        <v>1700</v>
      </c>
      <c r="M37" s="16">
        <f t="shared" si="2"/>
        <v>5</v>
      </c>
      <c r="N37" s="16">
        <v>1710</v>
      </c>
      <c r="O37" s="16">
        <v>1705</v>
      </c>
      <c r="P37" s="16">
        <f t="shared" si="3"/>
        <v>5</v>
      </c>
      <c r="Q37" s="16">
        <v>1690</v>
      </c>
      <c r="R37" s="16">
        <v>1685</v>
      </c>
      <c r="S37" s="16">
        <f t="shared" si="4"/>
        <v>5</v>
      </c>
      <c r="T37" s="16">
        <v>1725</v>
      </c>
      <c r="U37" s="16">
        <v>1720</v>
      </c>
      <c r="V37" s="16">
        <f t="shared" si="5"/>
        <v>5</v>
      </c>
      <c r="W37" s="16">
        <v>1755</v>
      </c>
      <c r="X37" s="16">
        <v>1750</v>
      </c>
      <c r="Y37" s="16">
        <f t="shared" si="6"/>
        <v>5</v>
      </c>
      <c r="Z37" s="16">
        <v>1705</v>
      </c>
      <c r="AA37" s="16">
        <v>1700</v>
      </c>
      <c r="AB37" s="16">
        <f t="shared" si="7"/>
        <v>5</v>
      </c>
      <c r="AC37" s="16">
        <v>1715</v>
      </c>
      <c r="AD37" s="16">
        <v>1710</v>
      </c>
      <c r="AE37" s="13">
        <f t="shared" si="8"/>
        <v>5</v>
      </c>
    </row>
    <row r="38" spans="2:31" x14ac:dyDescent="0.35">
      <c r="B38" s="14">
        <v>36</v>
      </c>
      <c r="C38" s="17" t="s">
        <v>70</v>
      </c>
      <c r="D38" s="18" t="s">
        <v>71</v>
      </c>
      <c r="E38" s="16">
        <v>8725</v>
      </c>
      <c r="F38" s="16">
        <v>8700</v>
      </c>
      <c r="G38" s="16">
        <f t="shared" si="0"/>
        <v>25</v>
      </c>
      <c r="H38" s="16">
        <v>8825</v>
      </c>
      <c r="I38" s="16">
        <v>8800</v>
      </c>
      <c r="J38" s="16">
        <f t="shared" si="1"/>
        <v>25</v>
      </c>
      <c r="K38" s="16">
        <v>8800</v>
      </c>
      <c r="L38" s="16">
        <v>8775</v>
      </c>
      <c r="M38" s="16">
        <f t="shared" si="2"/>
        <v>25</v>
      </c>
      <c r="N38" s="16">
        <v>8800</v>
      </c>
      <c r="O38" s="16">
        <v>8775</v>
      </c>
      <c r="P38" s="16">
        <f t="shared" si="3"/>
        <v>25</v>
      </c>
      <c r="Q38" s="16">
        <v>8750</v>
      </c>
      <c r="R38" s="16">
        <v>8725</v>
      </c>
      <c r="S38" s="16">
        <f t="shared" si="4"/>
        <v>25</v>
      </c>
      <c r="T38" s="16">
        <v>8850</v>
      </c>
      <c r="U38" s="16">
        <v>8825</v>
      </c>
      <c r="V38" s="16">
        <f t="shared" si="5"/>
        <v>25</v>
      </c>
      <c r="W38" s="16">
        <v>8750</v>
      </c>
      <c r="X38" s="16">
        <v>8725</v>
      </c>
      <c r="Y38" s="16">
        <f t="shared" si="6"/>
        <v>25</v>
      </c>
      <c r="Z38" s="16">
        <v>8325</v>
      </c>
      <c r="AA38" s="16">
        <v>8300</v>
      </c>
      <c r="AB38" s="16">
        <f t="shared" si="7"/>
        <v>25</v>
      </c>
      <c r="AC38" s="16">
        <v>8700</v>
      </c>
      <c r="AD38" s="16">
        <v>8675</v>
      </c>
      <c r="AE38" s="13">
        <f t="shared" si="8"/>
        <v>25</v>
      </c>
    </row>
    <row r="39" spans="2:31" x14ac:dyDescent="0.35">
      <c r="B39" s="14">
        <v>37</v>
      </c>
      <c r="C39" s="17" t="s">
        <v>72</v>
      </c>
      <c r="D39" s="18" t="s">
        <v>73</v>
      </c>
      <c r="E39" s="16">
        <v>6200</v>
      </c>
      <c r="F39" s="16">
        <v>6175</v>
      </c>
      <c r="G39" s="16">
        <f t="shared" si="0"/>
        <v>25</v>
      </c>
      <c r="H39" s="16">
        <v>6275</v>
      </c>
      <c r="I39" s="16">
        <v>6250</v>
      </c>
      <c r="J39" s="16">
        <f t="shared" si="1"/>
        <v>25</v>
      </c>
      <c r="K39" s="16">
        <v>6175</v>
      </c>
      <c r="L39" s="16">
        <v>6150</v>
      </c>
      <c r="M39" s="16">
        <f t="shared" si="2"/>
        <v>25</v>
      </c>
      <c r="N39" s="16">
        <v>6175</v>
      </c>
      <c r="O39" s="16">
        <v>6150</v>
      </c>
      <c r="P39" s="16">
        <f t="shared" si="3"/>
        <v>25</v>
      </c>
      <c r="Q39" s="16">
        <v>6125</v>
      </c>
      <c r="R39" s="16">
        <v>6100</v>
      </c>
      <c r="S39" s="16">
        <f t="shared" si="4"/>
        <v>25</v>
      </c>
      <c r="T39" s="16">
        <v>6050</v>
      </c>
      <c r="U39" s="16">
        <v>6025</v>
      </c>
      <c r="V39" s="16">
        <f t="shared" si="5"/>
        <v>25</v>
      </c>
      <c r="W39" s="16">
        <v>6150</v>
      </c>
      <c r="X39" s="16">
        <v>6125</v>
      </c>
      <c r="Y39" s="16">
        <f t="shared" si="6"/>
        <v>25</v>
      </c>
      <c r="Z39" s="16">
        <v>6125</v>
      </c>
      <c r="AA39" s="16">
        <v>6100</v>
      </c>
      <c r="AB39" s="16">
        <f t="shared" si="7"/>
        <v>25</v>
      </c>
      <c r="AC39" s="16">
        <v>6000</v>
      </c>
      <c r="AD39" s="16">
        <v>5975</v>
      </c>
      <c r="AE39" s="13">
        <f t="shared" si="8"/>
        <v>25</v>
      </c>
    </row>
    <row r="40" spans="2:31" x14ac:dyDescent="0.35">
      <c r="B40" s="14">
        <v>38</v>
      </c>
      <c r="C40" s="15" t="s">
        <v>74</v>
      </c>
      <c r="D40" s="18" t="s">
        <v>75</v>
      </c>
      <c r="E40" s="16">
        <v>6650</v>
      </c>
      <c r="F40" s="16">
        <v>6625</v>
      </c>
      <c r="G40" s="16">
        <f t="shared" si="0"/>
        <v>25</v>
      </c>
      <c r="H40" s="16">
        <v>6650</v>
      </c>
      <c r="I40" s="16">
        <v>6625</v>
      </c>
      <c r="J40" s="16">
        <f t="shared" si="1"/>
        <v>25</v>
      </c>
      <c r="K40" s="16">
        <v>6675</v>
      </c>
      <c r="L40" s="16">
        <v>6650</v>
      </c>
      <c r="M40" s="16">
        <f t="shared" si="2"/>
        <v>25</v>
      </c>
      <c r="N40" s="16">
        <v>6600</v>
      </c>
      <c r="O40" s="16">
        <v>6575</v>
      </c>
      <c r="P40" s="16">
        <f t="shared" si="3"/>
        <v>25</v>
      </c>
      <c r="Q40" s="16">
        <v>6525</v>
      </c>
      <c r="R40" s="16">
        <v>6500</v>
      </c>
      <c r="S40" s="16">
        <f t="shared" si="4"/>
        <v>25</v>
      </c>
      <c r="T40" s="16">
        <v>6625</v>
      </c>
      <c r="U40" s="16">
        <v>6600</v>
      </c>
      <c r="V40" s="16">
        <f t="shared" si="5"/>
        <v>25</v>
      </c>
      <c r="W40" s="16">
        <v>6550</v>
      </c>
      <c r="X40" s="16">
        <v>6500</v>
      </c>
      <c r="Y40" s="16">
        <f t="shared" si="6"/>
        <v>50</v>
      </c>
      <c r="Z40" s="16">
        <v>6250</v>
      </c>
      <c r="AA40" s="16">
        <v>6225</v>
      </c>
      <c r="AB40" s="16">
        <f t="shared" si="7"/>
        <v>25</v>
      </c>
      <c r="AC40" s="16">
        <v>6300</v>
      </c>
      <c r="AD40" s="16">
        <v>6275</v>
      </c>
      <c r="AE40" s="13">
        <f t="shared" si="8"/>
        <v>25</v>
      </c>
    </row>
    <row r="41" spans="2:31" x14ac:dyDescent="0.35">
      <c r="B41" s="14">
        <v>39</v>
      </c>
      <c r="C41" s="15" t="s">
        <v>76</v>
      </c>
      <c r="D41" s="18" t="s">
        <v>77</v>
      </c>
      <c r="E41" s="16">
        <v>7950</v>
      </c>
      <c r="F41" s="16">
        <v>7925</v>
      </c>
      <c r="G41" s="16">
        <f t="shared" si="0"/>
        <v>25</v>
      </c>
      <c r="H41" s="16">
        <v>8050</v>
      </c>
      <c r="I41" s="16">
        <v>8025</v>
      </c>
      <c r="J41" s="16">
        <f t="shared" si="1"/>
        <v>25</v>
      </c>
      <c r="K41" s="16">
        <v>8075</v>
      </c>
      <c r="L41" s="16">
        <v>8050</v>
      </c>
      <c r="M41" s="16">
        <f t="shared" si="2"/>
        <v>25</v>
      </c>
      <c r="N41" s="16">
        <v>8000</v>
      </c>
      <c r="O41" s="16">
        <v>7950</v>
      </c>
      <c r="P41" s="16">
        <f t="shared" si="3"/>
        <v>50</v>
      </c>
      <c r="Q41" s="16">
        <v>8250</v>
      </c>
      <c r="R41" s="16">
        <v>8225</v>
      </c>
      <c r="S41" s="16">
        <f t="shared" si="4"/>
        <v>25</v>
      </c>
      <c r="T41" s="16">
        <v>8350</v>
      </c>
      <c r="U41" s="16">
        <v>8325</v>
      </c>
      <c r="V41" s="16">
        <f t="shared" si="5"/>
        <v>25</v>
      </c>
      <c r="W41" s="16">
        <v>8375</v>
      </c>
      <c r="X41" s="16">
        <v>8350</v>
      </c>
      <c r="Y41" s="16">
        <f t="shared" si="6"/>
        <v>25</v>
      </c>
      <c r="Z41" s="16">
        <v>8350</v>
      </c>
      <c r="AA41" s="16">
        <v>8325</v>
      </c>
      <c r="AB41" s="16">
        <f t="shared" si="7"/>
        <v>25</v>
      </c>
      <c r="AC41" s="16">
        <v>8275</v>
      </c>
      <c r="AD41" s="16">
        <v>8250</v>
      </c>
      <c r="AE41" s="13">
        <f t="shared" si="8"/>
        <v>25</v>
      </c>
    </row>
    <row r="42" spans="2:31" x14ac:dyDescent="0.35">
      <c r="B42" s="14">
        <v>40</v>
      </c>
      <c r="C42" s="15" t="s">
        <v>78</v>
      </c>
      <c r="D42" s="18" t="s">
        <v>79</v>
      </c>
      <c r="E42" s="16">
        <v>9250</v>
      </c>
      <c r="F42" s="16">
        <v>9225</v>
      </c>
      <c r="G42" s="16">
        <f t="shared" si="0"/>
        <v>25</v>
      </c>
      <c r="H42" s="16">
        <v>9300</v>
      </c>
      <c r="I42" s="16">
        <v>9275</v>
      </c>
      <c r="J42" s="16">
        <f t="shared" si="1"/>
        <v>25</v>
      </c>
      <c r="K42" s="16">
        <v>9525</v>
      </c>
      <c r="L42" s="16">
        <v>9500</v>
      </c>
      <c r="M42" s="16">
        <f t="shared" si="2"/>
        <v>25</v>
      </c>
      <c r="N42" s="16">
        <v>9350</v>
      </c>
      <c r="O42" s="16">
        <v>9325</v>
      </c>
      <c r="P42" s="16">
        <f t="shared" si="3"/>
        <v>25</v>
      </c>
      <c r="Q42" s="16">
        <v>9350</v>
      </c>
      <c r="R42" s="16">
        <v>9300</v>
      </c>
      <c r="S42" s="16">
        <f t="shared" si="4"/>
        <v>50</v>
      </c>
      <c r="T42" s="16">
        <v>9325</v>
      </c>
      <c r="U42" s="16">
        <v>9300</v>
      </c>
      <c r="V42" s="16">
        <f t="shared" si="5"/>
        <v>25</v>
      </c>
      <c r="W42" s="16">
        <v>9325</v>
      </c>
      <c r="X42" s="16">
        <v>9300</v>
      </c>
      <c r="Y42" s="16">
        <f t="shared" si="6"/>
        <v>25</v>
      </c>
      <c r="Z42" s="16">
        <v>9450</v>
      </c>
      <c r="AA42" s="16">
        <v>9425</v>
      </c>
      <c r="AB42" s="16">
        <f t="shared" si="7"/>
        <v>25</v>
      </c>
      <c r="AC42" s="16">
        <v>9325</v>
      </c>
      <c r="AD42" s="16">
        <v>9300</v>
      </c>
      <c r="AE42" s="13">
        <f t="shared" si="8"/>
        <v>25</v>
      </c>
    </row>
    <row r="43" spans="2:31" x14ac:dyDescent="0.35">
      <c r="B43" s="14">
        <v>41</v>
      </c>
      <c r="C43" s="15" t="s">
        <v>80</v>
      </c>
      <c r="D43" s="18" t="s">
        <v>81</v>
      </c>
      <c r="E43" s="16">
        <v>95000</v>
      </c>
      <c r="F43" s="16">
        <v>94000</v>
      </c>
      <c r="G43" s="16">
        <f t="shared" si="0"/>
        <v>1000</v>
      </c>
      <c r="H43" s="16">
        <v>96000</v>
      </c>
      <c r="I43" s="16">
        <v>95000</v>
      </c>
      <c r="J43" s="16">
        <f t="shared" si="1"/>
        <v>1000</v>
      </c>
      <c r="K43" s="16">
        <v>98000</v>
      </c>
      <c r="L43" s="16">
        <v>97000</v>
      </c>
      <c r="M43" s="16">
        <f t="shared" si="2"/>
        <v>1000</v>
      </c>
      <c r="N43" s="16">
        <v>97000</v>
      </c>
      <c r="O43" s="16">
        <v>96000</v>
      </c>
      <c r="P43" s="16">
        <f t="shared" si="3"/>
        <v>1000</v>
      </c>
      <c r="Q43" s="16">
        <v>95000</v>
      </c>
      <c r="R43" s="16">
        <v>94000</v>
      </c>
      <c r="S43" s="16">
        <f t="shared" si="4"/>
        <v>1000</v>
      </c>
      <c r="T43" s="16">
        <v>93000</v>
      </c>
      <c r="U43" s="16">
        <v>92000</v>
      </c>
      <c r="V43" s="16">
        <f t="shared" si="5"/>
        <v>1000</v>
      </c>
      <c r="W43" s="16">
        <v>94000</v>
      </c>
      <c r="X43" s="16">
        <v>93000</v>
      </c>
      <c r="Y43" s="16">
        <f t="shared" si="6"/>
        <v>1000</v>
      </c>
      <c r="Z43" s="16">
        <v>94000</v>
      </c>
      <c r="AA43" s="16">
        <v>93000</v>
      </c>
      <c r="AB43" s="16">
        <f t="shared" si="7"/>
        <v>1000</v>
      </c>
      <c r="AC43" s="16">
        <v>93000</v>
      </c>
      <c r="AD43" s="16">
        <v>92000</v>
      </c>
      <c r="AE43" s="13">
        <f t="shared" si="8"/>
        <v>1000</v>
      </c>
    </row>
    <row r="44" spans="2:31" x14ac:dyDescent="0.35">
      <c r="B44" s="14">
        <v>42</v>
      </c>
      <c r="C44" s="15" t="s">
        <v>82</v>
      </c>
      <c r="D44" s="18" t="s">
        <v>83</v>
      </c>
      <c r="E44" s="16">
        <v>7200</v>
      </c>
      <c r="F44" s="16">
        <v>7175</v>
      </c>
      <c r="G44" s="16">
        <f t="shared" si="0"/>
        <v>25</v>
      </c>
      <c r="H44" s="16">
        <v>7275</v>
      </c>
      <c r="I44" s="16">
        <v>7250</v>
      </c>
      <c r="J44" s="16">
        <f t="shared" si="1"/>
        <v>25</v>
      </c>
      <c r="K44" s="16">
        <v>7250</v>
      </c>
      <c r="L44" s="16">
        <v>7225</v>
      </c>
      <c r="M44" s="16">
        <f t="shared" si="2"/>
        <v>25</v>
      </c>
      <c r="N44" s="16">
        <v>7250</v>
      </c>
      <c r="O44" s="16">
        <v>7225</v>
      </c>
      <c r="P44" s="16">
        <f t="shared" si="3"/>
        <v>25</v>
      </c>
      <c r="Q44" s="16">
        <v>7200</v>
      </c>
      <c r="R44" s="16">
        <v>7175</v>
      </c>
      <c r="S44" s="16">
        <f t="shared" si="4"/>
        <v>25</v>
      </c>
      <c r="T44" s="16">
        <v>7000</v>
      </c>
      <c r="U44" s="16">
        <v>6975</v>
      </c>
      <c r="V44" s="16">
        <f t="shared" si="5"/>
        <v>25</v>
      </c>
      <c r="W44" s="16">
        <v>7225</v>
      </c>
      <c r="X44" s="16">
        <v>7175</v>
      </c>
      <c r="Y44" s="16">
        <f t="shared" si="6"/>
        <v>50</v>
      </c>
      <c r="Z44" s="16">
        <v>7175</v>
      </c>
      <c r="AA44" s="16">
        <v>7100</v>
      </c>
      <c r="AB44" s="16">
        <f t="shared" si="7"/>
        <v>75</v>
      </c>
      <c r="AC44" s="16">
        <v>7125</v>
      </c>
      <c r="AD44" s="16">
        <v>7100</v>
      </c>
      <c r="AE44" s="13">
        <f t="shared" si="8"/>
        <v>25</v>
      </c>
    </row>
    <row r="45" spans="2:31" x14ac:dyDescent="0.35">
      <c r="B45" s="14">
        <v>43</v>
      </c>
      <c r="C45" s="15" t="s">
        <v>84</v>
      </c>
      <c r="D45" s="18" t="s">
        <v>85</v>
      </c>
      <c r="E45" s="16">
        <v>36975</v>
      </c>
      <c r="F45" s="16">
        <v>36950</v>
      </c>
      <c r="G45" s="16">
        <f t="shared" si="0"/>
        <v>25</v>
      </c>
      <c r="H45" s="16">
        <v>38250</v>
      </c>
      <c r="I45" s="16">
        <v>38225</v>
      </c>
      <c r="J45" s="16">
        <f t="shared" si="1"/>
        <v>25</v>
      </c>
      <c r="K45" s="16">
        <v>38600</v>
      </c>
      <c r="L45" s="16">
        <v>38575</v>
      </c>
      <c r="M45" s="16">
        <f t="shared" si="2"/>
        <v>25</v>
      </c>
      <c r="N45" s="16">
        <v>38575</v>
      </c>
      <c r="O45" s="16">
        <v>38500</v>
      </c>
      <c r="P45" s="16">
        <f t="shared" si="3"/>
        <v>75</v>
      </c>
      <c r="Q45" s="16">
        <v>38525</v>
      </c>
      <c r="R45" s="16">
        <v>38500</v>
      </c>
      <c r="S45" s="16">
        <f t="shared" si="4"/>
        <v>25</v>
      </c>
      <c r="T45" s="16">
        <v>39550</v>
      </c>
      <c r="U45" s="16">
        <v>39500</v>
      </c>
      <c r="V45" s="16">
        <f t="shared" si="5"/>
        <v>50</v>
      </c>
      <c r="W45" s="16">
        <v>39450</v>
      </c>
      <c r="X45" s="16">
        <v>39425</v>
      </c>
      <c r="Y45" s="16">
        <f t="shared" si="6"/>
        <v>25</v>
      </c>
      <c r="Z45" s="16">
        <v>39300</v>
      </c>
      <c r="AA45" s="16">
        <v>39250</v>
      </c>
      <c r="AB45" s="16">
        <f t="shared" si="7"/>
        <v>50</v>
      </c>
      <c r="AC45" s="16">
        <v>40200</v>
      </c>
      <c r="AD45" s="16">
        <v>40175</v>
      </c>
      <c r="AE45" s="13">
        <f t="shared" si="8"/>
        <v>25</v>
      </c>
    </row>
    <row r="46" spans="2:31" x14ac:dyDescent="0.35">
      <c r="B46" s="14">
        <v>44</v>
      </c>
      <c r="C46" s="17" t="s">
        <v>86</v>
      </c>
      <c r="D46" s="18" t="s">
        <v>87</v>
      </c>
      <c r="E46" s="16">
        <v>1590</v>
      </c>
      <c r="F46" s="16">
        <v>1585</v>
      </c>
      <c r="G46" s="16">
        <f t="shared" si="0"/>
        <v>5</v>
      </c>
      <c r="H46" s="16">
        <v>1590</v>
      </c>
      <c r="I46" s="16">
        <v>1585</v>
      </c>
      <c r="J46" s="16">
        <f t="shared" si="1"/>
        <v>5</v>
      </c>
      <c r="K46" s="16">
        <v>1590</v>
      </c>
      <c r="L46" s="16">
        <v>1585</v>
      </c>
      <c r="M46" s="16">
        <f t="shared" si="2"/>
        <v>5</v>
      </c>
      <c r="N46" s="16">
        <v>1585</v>
      </c>
      <c r="O46" s="16">
        <v>1580</v>
      </c>
      <c r="P46" s="16">
        <f t="shared" si="3"/>
        <v>5</v>
      </c>
      <c r="Q46" s="16">
        <v>1590</v>
      </c>
      <c r="R46" s="16">
        <v>1585</v>
      </c>
      <c r="S46" s="16">
        <f t="shared" si="4"/>
        <v>5</v>
      </c>
      <c r="T46" s="16">
        <v>1590</v>
      </c>
      <c r="U46" s="16">
        <v>1585</v>
      </c>
      <c r="V46" s="16">
        <f t="shared" si="5"/>
        <v>5</v>
      </c>
      <c r="W46" s="16">
        <v>1575</v>
      </c>
      <c r="X46" s="16">
        <v>1570</v>
      </c>
      <c r="Y46" s="16">
        <f t="shared" si="6"/>
        <v>5</v>
      </c>
      <c r="Z46" s="16">
        <v>1585</v>
      </c>
      <c r="AA46" s="16">
        <v>1580</v>
      </c>
      <c r="AB46" s="16">
        <f t="shared" si="7"/>
        <v>5</v>
      </c>
      <c r="AC46" s="16">
        <v>1575</v>
      </c>
      <c r="AD46" s="16">
        <v>1570</v>
      </c>
      <c r="AE46" s="13">
        <f t="shared" si="8"/>
        <v>5</v>
      </c>
    </row>
    <row r="47" spans="2:31" x14ac:dyDescent="0.35">
      <c r="B47" s="14">
        <v>45</v>
      </c>
      <c r="C47" s="15" t="s">
        <v>88</v>
      </c>
      <c r="D47" s="18" t="s">
        <v>89</v>
      </c>
      <c r="E47" s="16">
        <v>3500</v>
      </c>
      <c r="F47" s="16">
        <v>3490</v>
      </c>
      <c r="G47" s="16">
        <f t="shared" si="0"/>
        <v>10</v>
      </c>
      <c r="H47" s="16">
        <v>3500</v>
      </c>
      <c r="I47" s="16">
        <v>3490</v>
      </c>
      <c r="J47" s="16">
        <f t="shared" si="1"/>
        <v>10</v>
      </c>
      <c r="K47" s="16">
        <v>3480</v>
      </c>
      <c r="L47" s="16">
        <v>3470</v>
      </c>
      <c r="M47" s="16">
        <f t="shared" si="2"/>
        <v>10</v>
      </c>
      <c r="N47" s="16">
        <v>3480</v>
      </c>
      <c r="O47" s="16">
        <v>3470</v>
      </c>
      <c r="P47" s="16">
        <f t="shared" si="3"/>
        <v>10</v>
      </c>
      <c r="Q47" s="16">
        <v>3470</v>
      </c>
      <c r="R47" s="16">
        <v>3460</v>
      </c>
      <c r="S47" s="16">
        <f t="shared" si="4"/>
        <v>10</v>
      </c>
      <c r="T47" s="16">
        <v>3450</v>
      </c>
      <c r="U47" s="16">
        <v>3440</v>
      </c>
      <c r="V47" s="16">
        <f t="shared" si="5"/>
        <v>10</v>
      </c>
      <c r="W47" s="16">
        <v>3450</v>
      </c>
      <c r="X47" s="16">
        <v>3440</v>
      </c>
      <c r="Y47" s="16">
        <f t="shared" si="6"/>
        <v>10</v>
      </c>
      <c r="Z47" s="16">
        <v>3450</v>
      </c>
      <c r="AA47" s="16">
        <v>3440</v>
      </c>
      <c r="AB47" s="16">
        <f t="shared" si="7"/>
        <v>10</v>
      </c>
      <c r="AC47" s="16">
        <v>3460</v>
      </c>
      <c r="AD47" s="16">
        <v>3450</v>
      </c>
      <c r="AE47" s="13">
        <f t="shared" si="8"/>
        <v>10</v>
      </c>
    </row>
    <row r="48" spans="2:31" x14ac:dyDescent="0.35">
      <c r="B48" s="14">
        <v>46</v>
      </c>
      <c r="C48" s="17" t="s">
        <v>90</v>
      </c>
      <c r="D48" s="18" t="s">
        <v>91</v>
      </c>
      <c r="E48" s="16">
        <v>1400</v>
      </c>
      <c r="F48" s="16">
        <v>1395</v>
      </c>
      <c r="G48" s="16">
        <f t="shared" si="0"/>
        <v>5</v>
      </c>
      <c r="H48" s="16">
        <v>1425</v>
      </c>
      <c r="I48" s="16">
        <v>1420</v>
      </c>
      <c r="J48" s="16">
        <f t="shared" si="1"/>
        <v>5</v>
      </c>
      <c r="K48" s="16">
        <v>1485</v>
      </c>
      <c r="L48" s="16">
        <v>1480</v>
      </c>
      <c r="M48" s="16">
        <f t="shared" si="2"/>
        <v>5</v>
      </c>
      <c r="N48" s="16">
        <v>1455</v>
      </c>
      <c r="O48" s="16">
        <v>1450</v>
      </c>
      <c r="P48" s="16">
        <f t="shared" si="3"/>
        <v>5</v>
      </c>
      <c r="Q48" s="16">
        <v>1430</v>
      </c>
      <c r="R48" s="16">
        <v>1425</v>
      </c>
      <c r="S48" s="16">
        <f t="shared" si="4"/>
        <v>5</v>
      </c>
      <c r="T48" s="16">
        <v>1390</v>
      </c>
      <c r="U48" s="16">
        <v>1385</v>
      </c>
      <c r="V48" s="16">
        <f t="shared" si="5"/>
        <v>5</v>
      </c>
      <c r="W48" s="16">
        <v>1405</v>
      </c>
      <c r="X48" s="16">
        <v>1400</v>
      </c>
      <c r="Y48" s="16">
        <f t="shared" si="6"/>
        <v>5</v>
      </c>
      <c r="Z48" s="16">
        <v>1405</v>
      </c>
      <c r="AA48" s="16">
        <v>1400</v>
      </c>
      <c r="AB48" s="16">
        <f t="shared" si="7"/>
        <v>5</v>
      </c>
      <c r="AC48" s="16">
        <v>1395</v>
      </c>
      <c r="AD48" s="16">
        <v>1390</v>
      </c>
      <c r="AE48" s="13">
        <f t="shared" si="8"/>
        <v>5</v>
      </c>
    </row>
    <row r="49" spans="2:31" x14ac:dyDescent="0.35">
      <c r="B49" s="14">
        <v>47</v>
      </c>
      <c r="C49" s="15" t="s">
        <v>92</v>
      </c>
      <c r="D49" s="18" t="s">
        <v>93</v>
      </c>
      <c r="E49" s="16">
        <v>1610</v>
      </c>
      <c r="F49" s="16">
        <v>1605</v>
      </c>
      <c r="G49" s="16">
        <f t="shared" si="0"/>
        <v>5</v>
      </c>
      <c r="H49" s="16">
        <v>1635</v>
      </c>
      <c r="I49" s="16">
        <v>1625</v>
      </c>
      <c r="J49" s="16">
        <f t="shared" si="1"/>
        <v>10</v>
      </c>
      <c r="K49" s="16">
        <v>1620</v>
      </c>
      <c r="L49" s="16">
        <v>1615</v>
      </c>
      <c r="M49" s="16">
        <f t="shared" si="2"/>
        <v>5</v>
      </c>
      <c r="N49" s="16">
        <v>1615</v>
      </c>
      <c r="O49" s="16">
        <v>1610</v>
      </c>
      <c r="P49" s="16">
        <f t="shared" si="3"/>
        <v>5</v>
      </c>
      <c r="Q49" s="16">
        <v>1625</v>
      </c>
      <c r="R49" s="16">
        <v>1620</v>
      </c>
      <c r="S49" s="16">
        <f t="shared" si="4"/>
        <v>5</v>
      </c>
      <c r="T49" s="16">
        <v>1630</v>
      </c>
      <c r="U49" s="16">
        <v>1625</v>
      </c>
      <c r="V49" s="16">
        <f t="shared" si="5"/>
        <v>5</v>
      </c>
      <c r="W49" s="16">
        <v>1640</v>
      </c>
      <c r="X49" s="16">
        <v>1630</v>
      </c>
      <c r="Y49" s="16">
        <f t="shared" si="6"/>
        <v>10</v>
      </c>
      <c r="Z49" s="16">
        <v>1680</v>
      </c>
      <c r="AA49" s="16">
        <v>1640</v>
      </c>
      <c r="AB49" s="16">
        <f t="shared" si="7"/>
        <v>40</v>
      </c>
      <c r="AC49" s="16">
        <v>1660</v>
      </c>
      <c r="AD49" s="16">
        <v>1655</v>
      </c>
      <c r="AE49" s="13">
        <f t="shared" si="8"/>
        <v>5</v>
      </c>
    </row>
    <row r="50" spans="2:31" x14ac:dyDescent="0.35">
      <c r="B50" s="14">
        <v>48</v>
      </c>
      <c r="C50" s="17" t="s">
        <v>94</v>
      </c>
      <c r="D50" s="18" t="s">
        <v>95</v>
      </c>
      <c r="E50" s="16">
        <v>4670</v>
      </c>
      <c r="F50" s="16">
        <v>4660</v>
      </c>
      <c r="G50" s="16">
        <f t="shared" si="0"/>
        <v>10</v>
      </c>
      <c r="H50" s="16">
        <v>4660</v>
      </c>
      <c r="I50" s="16">
        <v>4650</v>
      </c>
      <c r="J50" s="16">
        <f t="shared" si="1"/>
        <v>10</v>
      </c>
      <c r="K50" s="16">
        <v>4650</v>
      </c>
      <c r="L50" s="16">
        <v>4630</v>
      </c>
      <c r="M50" s="16">
        <f t="shared" si="2"/>
        <v>20</v>
      </c>
      <c r="N50" s="16">
        <v>4650</v>
      </c>
      <c r="O50" s="16">
        <v>4630</v>
      </c>
      <c r="P50" s="16">
        <f t="shared" si="3"/>
        <v>20</v>
      </c>
      <c r="Q50" s="16">
        <v>4640</v>
      </c>
      <c r="R50" s="16">
        <v>4630</v>
      </c>
      <c r="S50" s="16">
        <f t="shared" si="4"/>
        <v>10</v>
      </c>
      <c r="T50" s="16">
        <v>4750</v>
      </c>
      <c r="U50" s="16">
        <v>4740</v>
      </c>
      <c r="V50" s="16">
        <f t="shared" si="5"/>
        <v>10</v>
      </c>
      <c r="W50" s="16">
        <v>4760</v>
      </c>
      <c r="X50" s="16">
        <v>4750</v>
      </c>
      <c r="Y50" s="16">
        <f t="shared" si="6"/>
        <v>10</v>
      </c>
      <c r="Z50" s="16">
        <v>4760</v>
      </c>
      <c r="AA50" s="16">
        <v>4750</v>
      </c>
      <c r="AB50" s="16">
        <f t="shared" si="7"/>
        <v>10</v>
      </c>
      <c r="AC50" s="16">
        <v>4750</v>
      </c>
      <c r="AD50" s="16">
        <v>4740</v>
      </c>
      <c r="AE50" s="13">
        <f t="shared" si="8"/>
        <v>10</v>
      </c>
    </row>
    <row r="51" spans="2:31" x14ac:dyDescent="0.35">
      <c r="B51" s="14">
        <v>49</v>
      </c>
      <c r="C51" s="17" t="s">
        <v>96</v>
      </c>
      <c r="D51" s="18" t="s">
        <v>97</v>
      </c>
      <c r="E51" s="16">
        <v>113000</v>
      </c>
      <c r="F51" s="16">
        <v>112000</v>
      </c>
      <c r="G51" s="16">
        <f t="shared" si="0"/>
        <v>1000</v>
      </c>
      <c r="H51" s="16">
        <v>114000</v>
      </c>
      <c r="I51" s="16">
        <v>113000</v>
      </c>
      <c r="J51" s="16">
        <f t="shared" si="1"/>
        <v>1000</v>
      </c>
      <c r="K51" s="16">
        <v>115000</v>
      </c>
      <c r="L51" s="16">
        <v>114000</v>
      </c>
      <c r="M51" s="16">
        <f t="shared" si="2"/>
        <v>1000</v>
      </c>
      <c r="N51" s="16">
        <v>116000</v>
      </c>
      <c r="O51" s="16">
        <v>115000</v>
      </c>
      <c r="P51" s="16">
        <f t="shared" si="3"/>
        <v>1000</v>
      </c>
      <c r="Q51" s="16">
        <v>119000</v>
      </c>
      <c r="R51" s="16">
        <v>118000</v>
      </c>
      <c r="S51" s="16">
        <f t="shared" si="4"/>
        <v>1000</v>
      </c>
      <c r="T51" s="16">
        <v>117000</v>
      </c>
      <c r="U51" s="16">
        <v>116000</v>
      </c>
      <c r="V51" s="16">
        <f t="shared" si="5"/>
        <v>1000</v>
      </c>
      <c r="W51" s="16">
        <v>118000</v>
      </c>
      <c r="X51" s="16">
        <v>116000</v>
      </c>
      <c r="Y51" s="16">
        <f t="shared" si="6"/>
        <v>2000</v>
      </c>
      <c r="Z51" s="16">
        <v>115000</v>
      </c>
      <c r="AA51" s="16">
        <v>114000</v>
      </c>
      <c r="AB51" s="16">
        <f t="shared" si="7"/>
        <v>1000</v>
      </c>
      <c r="AC51" s="16">
        <v>118000</v>
      </c>
      <c r="AD51" s="16">
        <v>117000</v>
      </c>
      <c r="AE51" s="13">
        <f t="shared" si="8"/>
        <v>1000</v>
      </c>
    </row>
    <row r="52" spans="2:31" x14ac:dyDescent="0.35">
      <c r="B52" s="14">
        <v>50</v>
      </c>
      <c r="C52" s="17" t="s">
        <v>164</v>
      </c>
      <c r="D52" s="18" t="s">
        <v>165</v>
      </c>
      <c r="E52" s="16">
        <v>4010</v>
      </c>
      <c r="F52" s="16">
        <v>4000</v>
      </c>
      <c r="G52" s="16">
        <f t="shared" si="0"/>
        <v>10</v>
      </c>
      <c r="H52" s="16">
        <v>4100</v>
      </c>
      <c r="I52" s="16">
        <v>4090</v>
      </c>
      <c r="J52" s="16">
        <f t="shared" si="1"/>
        <v>10</v>
      </c>
      <c r="K52" s="16">
        <v>4020</v>
      </c>
      <c r="L52" s="16">
        <v>4010</v>
      </c>
      <c r="M52" s="16">
        <f t="shared" si="2"/>
        <v>10</v>
      </c>
      <c r="N52" s="16">
        <v>3760</v>
      </c>
      <c r="O52" s="16">
        <v>3750</v>
      </c>
      <c r="P52" s="16">
        <f t="shared" si="3"/>
        <v>10</v>
      </c>
      <c r="Q52" s="16">
        <v>3820</v>
      </c>
      <c r="R52" s="16">
        <v>3810</v>
      </c>
      <c r="S52" s="16">
        <f t="shared" si="4"/>
        <v>10</v>
      </c>
      <c r="T52" s="16">
        <v>3830</v>
      </c>
      <c r="U52" s="16">
        <v>3820</v>
      </c>
      <c r="V52" s="16">
        <f t="shared" si="5"/>
        <v>10</v>
      </c>
      <c r="W52" s="16">
        <v>3800</v>
      </c>
      <c r="X52" s="16">
        <v>3790</v>
      </c>
      <c r="Y52" s="16">
        <f t="shared" si="6"/>
        <v>10</v>
      </c>
      <c r="Z52" s="16">
        <v>3830</v>
      </c>
      <c r="AA52" s="16">
        <v>3800</v>
      </c>
      <c r="AB52" s="16">
        <f t="shared" si="7"/>
        <v>30</v>
      </c>
      <c r="AC52" s="16">
        <v>3790</v>
      </c>
      <c r="AD52" s="16">
        <v>3780</v>
      </c>
      <c r="AE52" s="13">
        <f t="shared" si="8"/>
        <v>10</v>
      </c>
    </row>
    <row r="53" spans="2:31" x14ac:dyDescent="0.35">
      <c r="B53" s="14">
        <v>51</v>
      </c>
      <c r="C53" s="15" t="s">
        <v>100</v>
      </c>
      <c r="D53" s="18" t="s">
        <v>101</v>
      </c>
      <c r="E53" s="16">
        <v>1200</v>
      </c>
      <c r="F53" s="16">
        <v>1195</v>
      </c>
      <c r="G53" s="16">
        <f t="shared" si="0"/>
        <v>5</v>
      </c>
      <c r="H53" s="16">
        <v>1185</v>
      </c>
      <c r="I53" s="16">
        <v>1180</v>
      </c>
      <c r="J53" s="16">
        <f t="shared" si="1"/>
        <v>5</v>
      </c>
      <c r="K53" s="16">
        <v>1195</v>
      </c>
      <c r="L53" s="16">
        <v>1190</v>
      </c>
      <c r="M53" s="16">
        <f t="shared" si="2"/>
        <v>5</v>
      </c>
      <c r="N53" s="16">
        <v>1220</v>
      </c>
      <c r="O53" s="16">
        <v>1215</v>
      </c>
      <c r="P53" s="16">
        <f t="shared" si="3"/>
        <v>5</v>
      </c>
      <c r="Q53" s="16">
        <v>1235</v>
      </c>
      <c r="R53" s="16">
        <v>1230</v>
      </c>
      <c r="S53" s="16">
        <f t="shared" si="4"/>
        <v>5</v>
      </c>
      <c r="T53" s="16">
        <v>1225</v>
      </c>
      <c r="U53" s="16">
        <v>1220</v>
      </c>
      <c r="V53" s="16">
        <f t="shared" si="5"/>
        <v>5</v>
      </c>
      <c r="W53" s="16">
        <v>1195</v>
      </c>
      <c r="X53" s="16">
        <v>1190</v>
      </c>
      <c r="Y53" s="16">
        <f t="shared" si="6"/>
        <v>5</v>
      </c>
      <c r="Z53" s="16">
        <v>1180</v>
      </c>
      <c r="AA53" s="16">
        <v>1175</v>
      </c>
      <c r="AB53" s="16">
        <f t="shared" si="7"/>
        <v>5</v>
      </c>
      <c r="AC53" s="16">
        <v>1180</v>
      </c>
      <c r="AD53" s="16">
        <v>1175</v>
      </c>
      <c r="AE53" s="13">
        <f t="shared" si="8"/>
        <v>5</v>
      </c>
    </row>
    <row r="54" spans="2:31" x14ac:dyDescent="0.35">
      <c r="B54" s="14">
        <v>52</v>
      </c>
      <c r="C54" s="17" t="s">
        <v>102</v>
      </c>
      <c r="D54" s="18" t="s">
        <v>103</v>
      </c>
      <c r="E54" s="16">
        <v>1020</v>
      </c>
      <c r="F54" s="16">
        <v>1015</v>
      </c>
      <c r="G54" s="16">
        <f t="shared" si="0"/>
        <v>5</v>
      </c>
      <c r="H54" s="16">
        <v>1015</v>
      </c>
      <c r="I54" s="16">
        <v>1010</v>
      </c>
      <c r="J54" s="16">
        <f t="shared" si="1"/>
        <v>5</v>
      </c>
      <c r="K54" s="16">
        <v>1020</v>
      </c>
      <c r="L54" s="16">
        <v>1015</v>
      </c>
      <c r="M54" s="16">
        <f t="shared" si="2"/>
        <v>5</v>
      </c>
      <c r="N54" s="16">
        <v>990000</v>
      </c>
      <c r="O54" s="16">
        <v>985000</v>
      </c>
      <c r="P54" s="16">
        <f t="shared" si="3"/>
        <v>5000</v>
      </c>
      <c r="Q54" s="16">
        <v>990000</v>
      </c>
      <c r="R54" s="16">
        <v>985000</v>
      </c>
      <c r="S54" s="16">
        <f t="shared" si="4"/>
        <v>5000</v>
      </c>
      <c r="T54" s="16">
        <v>970000</v>
      </c>
      <c r="U54" s="16">
        <v>965000</v>
      </c>
      <c r="V54" s="16">
        <f t="shared" si="5"/>
        <v>5000</v>
      </c>
      <c r="W54" s="16">
        <v>980000</v>
      </c>
      <c r="X54" s="16">
        <v>975000</v>
      </c>
      <c r="Y54" s="16">
        <f t="shared" si="6"/>
        <v>5000</v>
      </c>
      <c r="Z54" s="16">
        <v>1010</v>
      </c>
      <c r="AA54" s="16">
        <v>1005</v>
      </c>
      <c r="AB54" s="16">
        <f t="shared" si="7"/>
        <v>5</v>
      </c>
      <c r="AC54" s="16">
        <v>1015</v>
      </c>
      <c r="AD54" s="16">
        <v>1010</v>
      </c>
      <c r="AE54" s="13">
        <f t="shared" si="8"/>
        <v>5</v>
      </c>
    </row>
    <row r="55" spans="2:31" x14ac:dyDescent="0.35">
      <c r="B55" s="14">
        <v>53</v>
      </c>
      <c r="C55" s="15" t="s">
        <v>104</v>
      </c>
      <c r="D55" s="18" t="s">
        <v>105</v>
      </c>
      <c r="E55" s="16">
        <v>4140</v>
      </c>
      <c r="F55" s="16">
        <v>4130</v>
      </c>
      <c r="G55" s="16">
        <f t="shared" si="0"/>
        <v>10</v>
      </c>
      <c r="H55" s="16">
        <v>4160</v>
      </c>
      <c r="I55" s="16">
        <v>4150</v>
      </c>
      <c r="J55" s="16">
        <f t="shared" si="1"/>
        <v>10</v>
      </c>
      <c r="K55" s="16">
        <v>4190</v>
      </c>
      <c r="L55" s="16">
        <v>4180</v>
      </c>
      <c r="M55" s="16">
        <f t="shared" si="2"/>
        <v>10</v>
      </c>
      <c r="N55" s="16">
        <v>4130</v>
      </c>
      <c r="O55" s="16">
        <v>4120</v>
      </c>
      <c r="P55" s="16">
        <f t="shared" si="3"/>
        <v>10</v>
      </c>
      <c r="Q55" s="16">
        <v>4160</v>
      </c>
      <c r="R55" s="16">
        <v>4150</v>
      </c>
      <c r="S55" s="16">
        <f t="shared" si="4"/>
        <v>10</v>
      </c>
      <c r="T55" s="16">
        <v>4120</v>
      </c>
      <c r="U55" s="16">
        <v>4100</v>
      </c>
      <c r="V55" s="16">
        <f t="shared" si="5"/>
        <v>20</v>
      </c>
      <c r="W55" s="16">
        <v>4290</v>
      </c>
      <c r="X55" s="16">
        <v>4280</v>
      </c>
      <c r="Y55" s="16">
        <f t="shared" si="6"/>
        <v>10</v>
      </c>
      <c r="Z55" s="16">
        <v>4290</v>
      </c>
      <c r="AA55" s="16">
        <v>4280</v>
      </c>
      <c r="AB55" s="16">
        <f t="shared" si="7"/>
        <v>10</v>
      </c>
      <c r="AC55" s="16">
        <v>4130</v>
      </c>
      <c r="AD55" s="16">
        <v>4120</v>
      </c>
      <c r="AE55" s="13">
        <f t="shared" si="8"/>
        <v>10</v>
      </c>
    </row>
    <row r="56" spans="2:31" x14ac:dyDescent="0.35">
      <c r="B56" s="14">
        <v>54</v>
      </c>
      <c r="C56" s="15" t="s">
        <v>106</v>
      </c>
      <c r="D56" s="18" t="s">
        <v>107</v>
      </c>
      <c r="E56" s="16">
        <v>615000</v>
      </c>
      <c r="F56" s="16">
        <v>610000</v>
      </c>
      <c r="G56" s="16">
        <f t="shared" si="0"/>
        <v>5000</v>
      </c>
      <c r="H56" s="16">
        <v>735000</v>
      </c>
      <c r="I56" s="16">
        <v>730000</v>
      </c>
      <c r="J56" s="16">
        <f t="shared" si="1"/>
        <v>5000</v>
      </c>
      <c r="K56" s="16">
        <v>770000</v>
      </c>
      <c r="L56" s="16">
        <v>765000</v>
      </c>
      <c r="M56" s="16">
        <f t="shared" si="2"/>
        <v>5000</v>
      </c>
      <c r="N56" s="16">
        <v>775000</v>
      </c>
      <c r="O56" s="16">
        <v>770000</v>
      </c>
      <c r="P56" s="16">
        <f t="shared" si="3"/>
        <v>5000</v>
      </c>
      <c r="Q56" s="16">
        <v>835000</v>
      </c>
      <c r="R56" s="16">
        <v>830000</v>
      </c>
      <c r="S56" s="16">
        <f t="shared" si="4"/>
        <v>5000</v>
      </c>
      <c r="T56" s="16">
        <v>940000</v>
      </c>
      <c r="U56" s="16">
        <v>935000</v>
      </c>
      <c r="V56" s="16">
        <f t="shared" si="5"/>
        <v>5000</v>
      </c>
      <c r="W56" s="16">
        <v>910000</v>
      </c>
      <c r="X56" s="16">
        <v>905000</v>
      </c>
      <c r="Y56" s="16">
        <f t="shared" si="6"/>
        <v>5000</v>
      </c>
      <c r="Z56" s="16">
        <v>865000</v>
      </c>
      <c r="AA56" s="16">
        <v>860000</v>
      </c>
      <c r="AB56" s="16">
        <f t="shared" si="7"/>
        <v>5000</v>
      </c>
      <c r="AC56" s="16">
        <v>890000</v>
      </c>
      <c r="AD56" s="16">
        <v>885000</v>
      </c>
      <c r="AE56" s="13">
        <f t="shared" si="8"/>
        <v>5000</v>
      </c>
    </row>
    <row r="57" spans="2:31" x14ac:dyDescent="0.35">
      <c r="B57" s="14">
        <v>55</v>
      </c>
      <c r="C57" s="15" t="s">
        <v>108</v>
      </c>
      <c r="D57" s="18" t="s">
        <v>109</v>
      </c>
      <c r="E57" s="16">
        <v>2580</v>
      </c>
      <c r="F57" s="16">
        <v>2560</v>
      </c>
      <c r="G57" s="16">
        <f t="shared" si="0"/>
        <v>20</v>
      </c>
      <c r="H57" s="16">
        <v>2600</v>
      </c>
      <c r="I57" s="16">
        <v>2590</v>
      </c>
      <c r="J57" s="16">
        <f t="shared" si="1"/>
        <v>10</v>
      </c>
      <c r="K57" s="16">
        <v>2570</v>
      </c>
      <c r="L57" s="16">
        <v>2560</v>
      </c>
      <c r="M57" s="16">
        <f t="shared" si="2"/>
        <v>10</v>
      </c>
      <c r="N57" s="16">
        <v>2560</v>
      </c>
      <c r="O57" s="16">
        <v>2550</v>
      </c>
      <c r="P57" s="16">
        <f t="shared" si="3"/>
        <v>10</v>
      </c>
      <c r="Q57" s="16">
        <v>2520</v>
      </c>
      <c r="R57" s="16">
        <v>2510</v>
      </c>
      <c r="S57" s="16">
        <f t="shared" si="4"/>
        <v>10</v>
      </c>
      <c r="T57" s="16">
        <v>2550</v>
      </c>
      <c r="U57" s="16">
        <v>2540</v>
      </c>
      <c r="V57" s="16">
        <f t="shared" si="5"/>
        <v>10</v>
      </c>
      <c r="W57" s="16">
        <v>2620</v>
      </c>
      <c r="X57" s="16">
        <v>2610</v>
      </c>
      <c r="Y57" s="16">
        <f t="shared" si="6"/>
        <v>10</v>
      </c>
      <c r="Z57" s="16">
        <v>2660</v>
      </c>
      <c r="AA57" s="16">
        <v>2620</v>
      </c>
      <c r="AB57" s="16">
        <f t="shared" si="7"/>
        <v>40</v>
      </c>
      <c r="AC57" s="16">
        <v>2690</v>
      </c>
      <c r="AD57" s="16">
        <v>2680</v>
      </c>
      <c r="AE57" s="13">
        <f t="shared" si="8"/>
        <v>10</v>
      </c>
    </row>
    <row r="58" spans="2:31" x14ac:dyDescent="0.35">
      <c r="B58" s="14">
        <v>56</v>
      </c>
      <c r="C58" s="17" t="s">
        <v>110</v>
      </c>
      <c r="D58" s="18" t="s">
        <v>111</v>
      </c>
      <c r="E58" s="16">
        <v>920000</v>
      </c>
      <c r="F58" s="16">
        <v>915000</v>
      </c>
      <c r="G58" s="16">
        <f t="shared" si="0"/>
        <v>5000</v>
      </c>
      <c r="H58" s="16">
        <v>920000</v>
      </c>
      <c r="I58" s="16">
        <v>915000</v>
      </c>
      <c r="J58" s="16">
        <f t="shared" si="1"/>
        <v>5000</v>
      </c>
      <c r="K58" s="16">
        <v>920000</v>
      </c>
      <c r="L58" s="16">
        <v>915000</v>
      </c>
      <c r="M58" s="16">
        <f t="shared" si="2"/>
        <v>5000</v>
      </c>
      <c r="N58" s="16">
        <v>925000</v>
      </c>
      <c r="O58" s="16">
        <v>920000</v>
      </c>
      <c r="P58" s="16">
        <f t="shared" si="3"/>
        <v>5000</v>
      </c>
      <c r="Q58" s="16">
        <v>915000</v>
      </c>
      <c r="R58" s="16">
        <v>910000</v>
      </c>
      <c r="S58" s="16">
        <f t="shared" si="4"/>
        <v>5000</v>
      </c>
      <c r="T58" s="16">
        <v>910000</v>
      </c>
      <c r="U58" s="16">
        <v>905000</v>
      </c>
      <c r="V58" s="16">
        <f t="shared" si="5"/>
        <v>5000</v>
      </c>
      <c r="W58" s="16">
        <v>920000</v>
      </c>
      <c r="X58" s="16">
        <v>915000</v>
      </c>
      <c r="Y58" s="16">
        <f t="shared" si="6"/>
        <v>5000</v>
      </c>
      <c r="Z58" s="16">
        <v>920000</v>
      </c>
      <c r="AA58" s="16">
        <v>915000</v>
      </c>
      <c r="AB58" s="16">
        <f t="shared" si="7"/>
        <v>5000</v>
      </c>
      <c r="AC58" s="16">
        <v>900000</v>
      </c>
      <c r="AD58" s="16">
        <v>895000</v>
      </c>
      <c r="AE58" s="13">
        <f t="shared" si="8"/>
        <v>5000</v>
      </c>
    </row>
    <row r="59" spans="2:31" x14ac:dyDescent="0.35">
      <c r="B59" s="14">
        <v>57</v>
      </c>
      <c r="C59" s="15" t="s">
        <v>112</v>
      </c>
      <c r="D59" s="18" t="s">
        <v>113</v>
      </c>
      <c r="E59" s="16">
        <v>1890</v>
      </c>
      <c r="F59" s="16">
        <v>1875</v>
      </c>
      <c r="G59" s="16">
        <f t="shared" si="0"/>
        <v>15</v>
      </c>
      <c r="H59" s="16">
        <v>1905</v>
      </c>
      <c r="I59" s="16">
        <v>1900</v>
      </c>
      <c r="J59" s="16">
        <f t="shared" si="1"/>
        <v>5</v>
      </c>
      <c r="K59" s="16">
        <v>1885</v>
      </c>
      <c r="L59" s="16">
        <v>1880</v>
      </c>
      <c r="M59" s="16">
        <f t="shared" si="2"/>
        <v>5</v>
      </c>
      <c r="N59" s="16">
        <v>1860</v>
      </c>
      <c r="O59" s="16">
        <v>1855</v>
      </c>
      <c r="P59" s="16">
        <f t="shared" si="3"/>
        <v>5</v>
      </c>
      <c r="Q59" s="16">
        <v>1860</v>
      </c>
      <c r="R59" s="16">
        <v>1855</v>
      </c>
      <c r="S59" s="16">
        <f t="shared" si="4"/>
        <v>5</v>
      </c>
      <c r="T59" s="16">
        <v>1845</v>
      </c>
      <c r="U59" s="16">
        <v>1840</v>
      </c>
      <c r="V59" s="16">
        <f t="shared" si="5"/>
        <v>5</v>
      </c>
      <c r="W59" s="16">
        <v>1835</v>
      </c>
      <c r="X59" s="16">
        <v>1830</v>
      </c>
      <c r="Y59" s="16">
        <f t="shared" si="6"/>
        <v>5</v>
      </c>
      <c r="Z59" s="16">
        <v>1805</v>
      </c>
      <c r="AA59" s="16">
        <v>1800</v>
      </c>
      <c r="AB59" s="16">
        <f t="shared" si="7"/>
        <v>5</v>
      </c>
      <c r="AC59" s="16">
        <v>1860</v>
      </c>
      <c r="AD59" s="16">
        <v>1855</v>
      </c>
      <c r="AE59" s="13">
        <f t="shared" si="8"/>
        <v>5</v>
      </c>
    </row>
    <row r="60" spans="2:31" x14ac:dyDescent="0.35">
      <c r="B60" s="14">
        <v>58</v>
      </c>
      <c r="C60" s="15" t="s">
        <v>114</v>
      </c>
      <c r="D60" s="18" t="s">
        <v>115</v>
      </c>
      <c r="E60" s="16">
        <v>1685</v>
      </c>
      <c r="F60" s="16">
        <v>1680</v>
      </c>
      <c r="G60" s="16">
        <f t="shared" si="0"/>
        <v>5</v>
      </c>
      <c r="H60" s="16">
        <v>1795</v>
      </c>
      <c r="I60" s="16">
        <v>1790</v>
      </c>
      <c r="J60" s="16">
        <f t="shared" si="1"/>
        <v>5</v>
      </c>
      <c r="K60" s="16">
        <v>1790</v>
      </c>
      <c r="L60" s="16">
        <v>1785</v>
      </c>
      <c r="M60" s="16">
        <f t="shared" si="2"/>
        <v>5</v>
      </c>
      <c r="N60" s="16">
        <v>1830</v>
      </c>
      <c r="O60" s="16">
        <v>1825</v>
      </c>
      <c r="P60" s="16">
        <f t="shared" si="3"/>
        <v>5</v>
      </c>
      <c r="Q60" s="16">
        <v>1940</v>
      </c>
      <c r="R60" s="16">
        <v>1935</v>
      </c>
      <c r="S60" s="16">
        <f t="shared" si="4"/>
        <v>5</v>
      </c>
      <c r="T60" s="16">
        <v>1970</v>
      </c>
      <c r="U60" s="16">
        <v>1965</v>
      </c>
      <c r="V60" s="16">
        <f t="shared" si="5"/>
        <v>5</v>
      </c>
      <c r="W60" s="16">
        <v>1860</v>
      </c>
      <c r="X60" s="16">
        <v>1855</v>
      </c>
      <c r="Y60" s="16">
        <f t="shared" si="6"/>
        <v>5</v>
      </c>
      <c r="Z60" s="16">
        <v>1840</v>
      </c>
      <c r="AA60" s="16">
        <v>1835</v>
      </c>
      <c r="AB60" s="16">
        <f t="shared" si="7"/>
        <v>5</v>
      </c>
      <c r="AC60" s="16">
        <v>1810</v>
      </c>
      <c r="AD60" s="16">
        <v>1805</v>
      </c>
      <c r="AE60" s="13">
        <f t="shared" si="8"/>
        <v>5</v>
      </c>
    </row>
    <row r="61" spans="2:31" x14ac:dyDescent="0.35">
      <c r="B61" s="14">
        <v>59</v>
      </c>
      <c r="C61" s="15" t="s">
        <v>116</v>
      </c>
      <c r="D61" s="18" t="s">
        <v>117</v>
      </c>
      <c r="E61" s="16">
        <v>4110</v>
      </c>
      <c r="F61" s="16">
        <v>4100</v>
      </c>
      <c r="G61" s="16">
        <f t="shared" si="0"/>
        <v>10</v>
      </c>
      <c r="H61" s="16">
        <v>4250</v>
      </c>
      <c r="I61" s="16">
        <v>4240</v>
      </c>
      <c r="J61" s="16">
        <f t="shared" si="1"/>
        <v>10</v>
      </c>
      <c r="K61" s="16">
        <v>4330</v>
      </c>
      <c r="L61" s="16">
        <v>4320</v>
      </c>
      <c r="M61" s="16">
        <f t="shared" si="2"/>
        <v>10</v>
      </c>
      <c r="N61" s="16">
        <v>4370</v>
      </c>
      <c r="O61" s="16">
        <v>4360</v>
      </c>
      <c r="P61" s="16">
        <f t="shared" si="3"/>
        <v>10</v>
      </c>
      <c r="Q61" s="16">
        <v>4360</v>
      </c>
      <c r="R61" s="16">
        <v>4350</v>
      </c>
      <c r="S61" s="16">
        <f t="shared" si="4"/>
        <v>10</v>
      </c>
      <c r="T61" s="16">
        <v>4370</v>
      </c>
      <c r="U61" s="16">
        <v>4360</v>
      </c>
      <c r="V61" s="16">
        <f t="shared" si="5"/>
        <v>10</v>
      </c>
      <c r="W61" s="16">
        <v>4340</v>
      </c>
      <c r="X61" s="16">
        <v>4330</v>
      </c>
      <c r="Y61" s="16">
        <f t="shared" si="6"/>
        <v>10</v>
      </c>
      <c r="Z61" s="16">
        <v>4250</v>
      </c>
      <c r="AA61" s="16">
        <v>4240</v>
      </c>
      <c r="AB61" s="16">
        <f t="shared" si="7"/>
        <v>10</v>
      </c>
      <c r="AC61" s="16">
        <v>4250</v>
      </c>
      <c r="AD61" s="16">
        <v>4240</v>
      </c>
      <c r="AE61" s="13">
        <f t="shared" si="8"/>
        <v>10</v>
      </c>
    </row>
    <row r="62" spans="2:31" x14ac:dyDescent="0.35">
      <c r="B62" s="14">
        <v>60</v>
      </c>
      <c r="C62" s="17" t="s">
        <v>118</v>
      </c>
      <c r="D62" s="18" t="s">
        <v>119</v>
      </c>
      <c r="E62" s="16">
        <v>985000</v>
      </c>
      <c r="F62" s="16">
        <v>980000</v>
      </c>
      <c r="G62" s="16">
        <f t="shared" si="0"/>
        <v>5000</v>
      </c>
      <c r="H62" s="16">
        <v>985000</v>
      </c>
      <c r="I62" s="16">
        <v>980000</v>
      </c>
      <c r="J62" s="16">
        <f t="shared" si="1"/>
        <v>5000</v>
      </c>
      <c r="K62" s="16">
        <v>1000</v>
      </c>
      <c r="L62" s="16">
        <v>995000</v>
      </c>
      <c r="M62" s="16">
        <f t="shared" si="2"/>
        <v>-994000</v>
      </c>
      <c r="N62" s="16">
        <v>1000</v>
      </c>
      <c r="O62" s="16">
        <v>995000</v>
      </c>
      <c r="P62" s="16">
        <f t="shared" si="3"/>
        <v>-994000</v>
      </c>
      <c r="Q62" s="16">
        <v>995000</v>
      </c>
      <c r="R62" s="16">
        <v>990000</v>
      </c>
      <c r="S62" s="16">
        <f t="shared" si="4"/>
        <v>5000</v>
      </c>
      <c r="T62" s="16">
        <v>955000</v>
      </c>
      <c r="U62" s="16">
        <v>950000</v>
      </c>
      <c r="V62" s="16">
        <f t="shared" si="5"/>
        <v>5000</v>
      </c>
      <c r="W62" s="16">
        <v>995000</v>
      </c>
      <c r="X62" s="16">
        <v>990000</v>
      </c>
      <c r="Y62" s="16">
        <f t="shared" si="6"/>
        <v>5000</v>
      </c>
      <c r="Z62" s="16">
        <v>1015</v>
      </c>
      <c r="AA62" s="16">
        <v>1010</v>
      </c>
      <c r="AB62" s="16">
        <f t="shared" si="7"/>
        <v>5</v>
      </c>
      <c r="AC62" s="16">
        <v>1005</v>
      </c>
      <c r="AD62" s="16">
        <v>1000</v>
      </c>
      <c r="AE62" s="13">
        <f t="shared" si="8"/>
        <v>5</v>
      </c>
    </row>
    <row r="63" spans="2:31" x14ac:dyDescent="0.35">
      <c r="B63" s="14">
        <v>61</v>
      </c>
      <c r="C63" s="15" t="s">
        <v>120</v>
      </c>
      <c r="D63" s="18" t="s">
        <v>121</v>
      </c>
      <c r="E63" s="16">
        <v>500000</v>
      </c>
      <c r="F63" s="16">
        <v>498000</v>
      </c>
      <c r="G63" s="16">
        <f t="shared" si="0"/>
        <v>2000</v>
      </c>
      <c r="H63" s="16">
        <v>505000</v>
      </c>
      <c r="I63" s="16">
        <v>500000</v>
      </c>
      <c r="J63" s="16">
        <f t="shared" si="1"/>
        <v>5000</v>
      </c>
      <c r="K63" s="16">
        <v>498000</v>
      </c>
      <c r="L63" s="16">
        <v>496000</v>
      </c>
      <c r="M63" s="16">
        <f t="shared" si="2"/>
        <v>2000</v>
      </c>
      <c r="N63" s="16">
        <v>492000</v>
      </c>
      <c r="O63" s="16">
        <v>490000</v>
      </c>
      <c r="P63" s="16">
        <f t="shared" si="3"/>
        <v>2000</v>
      </c>
      <c r="Q63" s="16">
        <v>494000</v>
      </c>
      <c r="R63" s="16">
        <v>492000</v>
      </c>
      <c r="S63" s="16">
        <f t="shared" si="4"/>
        <v>2000</v>
      </c>
      <c r="T63" s="16">
        <v>486000</v>
      </c>
      <c r="U63" s="16">
        <v>484000</v>
      </c>
      <c r="V63" s="16">
        <f t="shared" si="5"/>
        <v>2000</v>
      </c>
      <c r="W63" s="16">
        <v>490000</v>
      </c>
      <c r="X63" s="16">
        <v>486000</v>
      </c>
      <c r="Y63" s="16">
        <f t="shared" si="6"/>
        <v>4000</v>
      </c>
      <c r="Z63" s="16">
        <v>484000</v>
      </c>
      <c r="AA63" s="16">
        <v>482000</v>
      </c>
      <c r="AB63" s="16">
        <f t="shared" si="7"/>
        <v>2000</v>
      </c>
      <c r="AC63" s="16">
        <v>484000</v>
      </c>
      <c r="AD63" s="16">
        <v>482000</v>
      </c>
      <c r="AE63" s="13">
        <f t="shared" si="8"/>
        <v>2000</v>
      </c>
    </row>
    <row r="64" spans="2:31" x14ac:dyDescent="0.35">
      <c r="B64" s="14">
        <v>62</v>
      </c>
      <c r="C64" s="17" t="s">
        <v>122</v>
      </c>
      <c r="D64" s="18" t="s">
        <v>123</v>
      </c>
      <c r="E64" s="16">
        <v>580000</v>
      </c>
      <c r="F64" s="16">
        <v>575000</v>
      </c>
      <c r="G64" s="16">
        <f t="shared" si="0"/>
        <v>5000</v>
      </c>
      <c r="H64" s="16">
        <v>580000</v>
      </c>
      <c r="I64" s="16">
        <v>575000</v>
      </c>
      <c r="J64" s="16">
        <f t="shared" si="1"/>
        <v>5000</v>
      </c>
      <c r="K64" s="16">
        <v>580000</v>
      </c>
      <c r="L64" s="16">
        <v>575000</v>
      </c>
      <c r="M64" s="16">
        <f t="shared" si="2"/>
        <v>5000</v>
      </c>
      <c r="N64" s="16">
        <v>585000</v>
      </c>
      <c r="O64" s="16">
        <v>580000</v>
      </c>
      <c r="P64" s="16">
        <f t="shared" si="3"/>
        <v>5000</v>
      </c>
      <c r="Q64" s="16">
        <v>610000</v>
      </c>
      <c r="R64" s="16">
        <v>605000</v>
      </c>
      <c r="S64" s="16">
        <f t="shared" si="4"/>
        <v>5000</v>
      </c>
      <c r="T64" s="16">
        <v>610000</v>
      </c>
      <c r="U64" s="16">
        <v>605000</v>
      </c>
      <c r="V64" s="16">
        <f t="shared" si="5"/>
        <v>5000</v>
      </c>
      <c r="W64" s="16">
        <v>605000</v>
      </c>
      <c r="X64" s="16">
        <v>600000</v>
      </c>
      <c r="Y64" s="16">
        <f t="shared" si="6"/>
        <v>5000</v>
      </c>
      <c r="Z64" s="16">
        <v>590000</v>
      </c>
      <c r="AA64" s="16">
        <v>585000</v>
      </c>
      <c r="AB64" s="16">
        <f t="shared" si="7"/>
        <v>5000</v>
      </c>
      <c r="AC64" s="16">
        <v>585000</v>
      </c>
      <c r="AD64" s="16">
        <v>580000</v>
      </c>
      <c r="AE64" s="13">
        <f t="shared" si="8"/>
        <v>5000</v>
      </c>
    </row>
    <row r="65" spans="2:31" x14ac:dyDescent="0.35">
      <c r="B65" s="14">
        <v>63</v>
      </c>
      <c r="C65" s="17" t="s">
        <v>124</v>
      </c>
      <c r="D65" s="18" t="s">
        <v>125</v>
      </c>
      <c r="E65" s="16">
        <v>232000</v>
      </c>
      <c r="F65" s="16">
        <v>230000</v>
      </c>
      <c r="G65" s="16">
        <f t="shared" si="0"/>
        <v>2000</v>
      </c>
      <c r="H65" s="16">
        <v>232000</v>
      </c>
      <c r="I65" s="16">
        <v>230000</v>
      </c>
      <c r="J65" s="16">
        <f t="shared" si="1"/>
        <v>2000</v>
      </c>
      <c r="K65" s="16">
        <v>230000</v>
      </c>
      <c r="L65" s="16">
        <v>228000</v>
      </c>
      <c r="M65" s="16">
        <f t="shared" si="2"/>
        <v>2000</v>
      </c>
      <c r="N65" s="16">
        <v>232000</v>
      </c>
      <c r="O65" s="16">
        <v>230000</v>
      </c>
      <c r="P65" s="16">
        <f t="shared" si="3"/>
        <v>2000</v>
      </c>
      <c r="Q65" s="16">
        <v>230000</v>
      </c>
      <c r="R65" s="16">
        <v>228000</v>
      </c>
      <c r="S65" s="16">
        <f t="shared" si="4"/>
        <v>2000</v>
      </c>
      <c r="T65" s="16">
        <v>226000</v>
      </c>
      <c r="U65" s="16">
        <v>224000</v>
      </c>
      <c r="V65" s="16">
        <f t="shared" si="5"/>
        <v>2000</v>
      </c>
      <c r="W65" s="16">
        <v>228000</v>
      </c>
      <c r="X65" s="16">
        <v>226000</v>
      </c>
      <c r="Y65" s="16">
        <f t="shared" si="6"/>
        <v>2000</v>
      </c>
      <c r="Z65" s="16">
        <v>226000</v>
      </c>
      <c r="AA65" s="16">
        <v>224000</v>
      </c>
      <c r="AB65" s="16">
        <f t="shared" si="7"/>
        <v>2000</v>
      </c>
      <c r="AC65" s="16">
        <v>226000</v>
      </c>
      <c r="AD65" s="16">
        <v>224000</v>
      </c>
      <c r="AE65" s="13">
        <f t="shared" si="8"/>
        <v>2000</v>
      </c>
    </row>
    <row r="66" spans="2:31" x14ac:dyDescent="0.35">
      <c r="B66" s="14">
        <v>64</v>
      </c>
      <c r="C66" s="15" t="s">
        <v>126</v>
      </c>
      <c r="D66" s="18" t="s">
        <v>127</v>
      </c>
      <c r="E66" s="16">
        <v>755000</v>
      </c>
      <c r="F66" s="16">
        <v>750000</v>
      </c>
      <c r="G66" s="16">
        <f t="shared" si="0"/>
        <v>5000</v>
      </c>
      <c r="H66" s="16">
        <v>750000</v>
      </c>
      <c r="I66" s="16">
        <v>745000</v>
      </c>
      <c r="J66" s="16">
        <f t="shared" si="1"/>
        <v>5000</v>
      </c>
      <c r="K66" s="16">
        <v>755000</v>
      </c>
      <c r="L66" s="16">
        <v>750000</v>
      </c>
      <c r="M66" s="16">
        <f t="shared" si="2"/>
        <v>5000</v>
      </c>
      <c r="N66" s="16">
        <v>740000</v>
      </c>
      <c r="O66" s="16">
        <v>735000</v>
      </c>
      <c r="P66" s="16">
        <f t="shared" si="3"/>
        <v>5000</v>
      </c>
      <c r="Q66" s="16">
        <v>720000</v>
      </c>
      <c r="R66" s="16">
        <v>715000</v>
      </c>
      <c r="S66" s="16">
        <f t="shared" si="4"/>
        <v>5000</v>
      </c>
      <c r="T66" s="16">
        <v>710000</v>
      </c>
      <c r="U66" s="16">
        <v>705000</v>
      </c>
      <c r="V66" s="16">
        <f t="shared" si="5"/>
        <v>5000</v>
      </c>
      <c r="W66" s="16">
        <v>725000</v>
      </c>
      <c r="X66" s="16">
        <v>720000</v>
      </c>
      <c r="Y66" s="16">
        <f t="shared" si="6"/>
        <v>5000</v>
      </c>
      <c r="Z66" s="16">
        <v>715000</v>
      </c>
      <c r="AA66" s="16">
        <v>710000</v>
      </c>
      <c r="AB66" s="16">
        <f t="shared" si="7"/>
        <v>5000</v>
      </c>
      <c r="AC66" s="16">
        <v>710000</v>
      </c>
      <c r="AD66" s="16">
        <v>705000</v>
      </c>
      <c r="AE66" s="13">
        <f t="shared" si="8"/>
        <v>5000</v>
      </c>
    </row>
    <row r="67" spans="2:31" x14ac:dyDescent="0.35">
      <c r="B67" s="14">
        <v>65</v>
      </c>
      <c r="C67" s="17" t="s">
        <v>166</v>
      </c>
      <c r="D67" s="18" t="s">
        <v>167</v>
      </c>
      <c r="E67" s="16">
        <v>2530</v>
      </c>
      <c r="F67" s="16">
        <v>2520</v>
      </c>
      <c r="G67" s="16">
        <f t="shared" si="0"/>
        <v>10</v>
      </c>
      <c r="H67" s="16">
        <v>2500</v>
      </c>
      <c r="I67" s="16">
        <v>2490</v>
      </c>
      <c r="J67" s="16">
        <f t="shared" si="1"/>
        <v>10</v>
      </c>
      <c r="K67" s="16">
        <v>2530</v>
      </c>
      <c r="L67" s="16">
        <v>2520</v>
      </c>
      <c r="M67" s="16">
        <f t="shared" si="2"/>
        <v>10</v>
      </c>
      <c r="N67" s="16">
        <v>2500</v>
      </c>
      <c r="O67" s="16">
        <v>2490</v>
      </c>
      <c r="P67" s="16">
        <f t="shared" si="3"/>
        <v>10</v>
      </c>
      <c r="Q67" s="16">
        <v>2430</v>
      </c>
      <c r="R67" s="16">
        <v>2420</v>
      </c>
      <c r="S67" s="16">
        <f t="shared" si="4"/>
        <v>10</v>
      </c>
      <c r="T67" s="16">
        <v>2470</v>
      </c>
      <c r="U67" s="16">
        <v>2460</v>
      </c>
      <c r="V67" s="16">
        <f t="shared" si="5"/>
        <v>10</v>
      </c>
      <c r="W67" s="16">
        <v>2620</v>
      </c>
      <c r="X67" s="16">
        <v>2610</v>
      </c>
      <c r="Y67" s="16">
        <f t="shared" si="6"/>
        <v>10</v>
      </c>
      <c r="Z67" s="16">
        <v>2580</v>
      </c>
      <c r="AA67" s="16">
        <v>2570</v>
      </c>
      <c r="AB67" s="16">
        <f t="shared" si="7"/>
        <v>10</v>
      </c>
      <c r="AC67" s="16">
        <v>2530</v>
      </c>
      <c r="AD67" s="16">
        <v>2520</v>
      </c>
      <c r="AE67" s="13">
        <f t="shared" si="8"/>
        <v>10</v>
      </c>
    </row>
    <row r="68" spans="2:31" x14ac:dyDescent="0.35">
      <c r="B68" s="14">
        <v>66</v>
      </c>
      <c r="C68" s="15" t="s">
        <v>130</v>
      </c>
      <c r="D68" s="18" t="s">
        <v>131</v>
      </c>
      <c r="E68" s="16">
        <v>6600</v>
      </c>
      <c r="F68" s="16">
        <v>6575</v>
      </c>
      <c r="G68" s="16">
        <f t="shared" ref="G68:G82" si="9">E68-F68</f>
        <v>25</v>
      </c>
      <c r="H68" s="16">
        <v>6700</v>
      </c>
      <c r="I68" s="16">
        <v>6675</v>
      </c>
      <c r="J68" s="16">
        <f t="shared" ref="J68:J82" si="10">H68-I68</f>
        <v>25</v>
      </c>
      <c r="K68" s="16">
        <v>6600</v>
      </c>
      <c r="L68" s="16">
        <v>6575</v>
      </c>
      <c r="M68" s="16">
        <f t="shared" ref="M68:M82" si="11">K68-L68</f>
        <v>25</v>
      </c>
      <c r="N68" s="16">
        <v>6550</v>
      </c>
      <c r="O68" s="16">
        <v>6525</v>
      </c>
      <c r="P68" s="16">
        <f t="shared" ref="P68:P82" si="12">N68-O68</f>
        <v>25</v>
      </c>
      <c r="Q68" s="16">
        <v>6550</v>
      </c>
      <c r="R68" s="16">
        <v>6525</v>
      </c>
      <c r="S68" s="16">
        <f t="shared" ref="S68:S82" si="13">Q68-R68</f>
        <v>25</v>
      </c>
      <c r="T68" s="16">
        <v>6525</v>
      </c>
      <c r="U68" s="16">
        <v>6500</v>
      </c>
      <c r="V68" s="16">
        <f t="shared" ref="V68:V82" si="14">T68-U68</f>
        <v>25</v>
      </c>
      <c r="W68" s="16">
        <v>6575</v>
      </c>
      <c r="X68" s="16">
        <v>6550</v>
      </c>
      <c r="Y68" s="16">
        <f t="shared" ref="Y68:Y82" si="15">W68-X68</f>
        <v>25</v>
      </c>
      <c r="Z68" s="16">
        <v>6625</v>
      </c>
      <c r="AA68" s="16">
        <v>6575</v>
      </c>
      <c r="AB68" s="16">
        <f t="shared" ref="AB68:AB82" si="16">Z68-AA68</f>
        <v>50</v>
      </c>
      <c r="AC68" s="16">
        <v>6475</v>
      </c>
      <c r="AD68" s="16">
        <v>6450</v>
      </c>
      <c r="AE68" s="13">
        <f t="shared" ref="AE68:AE82" si="17">AC68-AD68</f>
        <v>25</v>
      </c>
    </row>
    <row r="69" spans="2:31" x14ac:dyDescent="0.35">
      <c r="B69" s="14">
        <v>67</v>
      </c>
      <c r="C69" s="17" t="s">
        <v>132</v>
      </c>
      <c r="D69" s="18" t="s">
        <v>133</v>
      </c>
      <c r="E69" s="16">
        <v>615000</v>
      </c>
      <c r="F69" s="16">
        <v>610000</v>
      </c>
      <c r="G69" s="16">
        <f t="shared" si="9"/>
        <v>5000</v>
      </c>
      <c r="H69" s="16">
        <v>620000</v>
      </c>
      <c r="I69" s="16">
        <v>615000</v>
      </c>
      <c r="J69" s="16">
        <f t="shared" si="10"/>
        <v>5000</v>
      </c>
      <c r="K69" s="16">
        <v>625000</v>
      </c>
      <c r="L69" s="16">
        <v>620000</v>
      </c>
      <c r="M69" s="16">
        <f t="shared" si="11"/>
        <v>5000</v>
      </c>
      <c r="N69" s="16">
        <v>625000</v>
      </c>
      <c r="O69" s="16">
        <v>620000</v>
      </c>
      <c r="P69" s="16">
        <f t="shared" si="12"/>
        <v>5000</v>
      </c>
      <c r="Q69" s="16">
        <v>625000</v>
      </c>
      <c r="R69" s="16">
        <v>620000</v>
      </c>
      <c r="S69" s="16">
        <f t="shared" si="13"/>
        <v>5000</v>
      </c>
      <c r="T69" s="16">
        <v>620000</v>
      </c>
      <c r="U69" s="16">
        <v>610000</v>
      </c>
      <c r="V69" s="16">
        <f t="shared" si="14"/>
        <v>10000</v>
      </c>
      <c r="W69" s="16">
        <v>620000</v>
      </c>
      <c r="X69" s="16">
        <v>615000</v>
      </c>
      <c r="Y69" s="16">
        <f t="shared" si="15"/>
        <v>5000</v>
      </c>
      <c r="Z69" s="16">
        <v>605000</v>
      </c>
      <c r="AA69" s="16">
        <v>600000</v>
      </c>
      <c r="AB69" s="16">
        <f t="shared" si="16"/>
        <v>5000</v>
      </c>
      <c r="AC69" s="16">
        <v>605000</v>
      </c>
      <c r="AD69" s="16">
        <v>600000</v>
      </c>
      <c r="AE69" s="13">
        <f t="shared" si="17"/>
        <v>5000</v>
      </c>
    </row>
    <row r="70" spans="2:31" x14ac:dyDescent="0.35">
      <c r="B70" s="14">
        <v>68</v>
      </c>
      <c r="C70" s="15" t="s">
        <v>134</v>
      </c>
      <c r="D70" s="18" t="s">
        <v>135</v>
      </c>
      <c r="E70" s="16">
        <v>352000</v>
      </c>
      <c r="F70" s="16">
        <v>350000</v>
      </c>
      <c r="G70" s="16">
        <f t="shared" si="9"/>
        <v>2000</v>
      </c>
      <c r="H70" s="16">
        <v>356000</v>
      </c>
      <c r="I70" s="16">
        <v>354000</v>
      </c>
      <c r="J70" s="16">
        <f t="shared" si="10"/>
        <v>2000</v>
      </c>
      <c r="K70" s="16">
        <v>348000</v>
      </c>
      <c r="L70" s="16">
        <v>346000</v>
      </c>
      <c r="M70" s="16">
        <f t="shared" si="11"/>
        <v>2000</v>
      </c>
      <c r="N70" s="16">
        <v>354000</v>
      </c>
      <c r="O70" s="16">
        <v>352000</v>
      </c>
      <c r="P70" s="16">
        <f t="shared" si="12"/>
        <v>2000</v>
      </c>
      <c r="Q70" s="16">
        <v>356000</v>
      </c>
      <c r="R70" s="16">
        <v>354000</v>
      </c>
      <c r="S70" s="16">
        <f t="shared" si="13"/>
        <v>2000</v>
      </c>
      <c r="T70" s="16">
        <v>358000</v>
      </c>
      <c r="U70" s="16">
        <v>354000</v>
      </c>
      <c r="V70" s="16">
        <f t="shared" si="14"/>
        <v>4000</v>
      </c>
      <c r="W70" s="16">
        <v>370000</v>
      </c>
      <c r="X70" s="16">
        <v>368000</v>
      </c>
      <c r="Y70" s="16">
        <f t="shared" si="15"/>
        <v>2000</v>
      </c>
      <c r="Z70" s="16">
        <v>366000</v>
      </c>
      <c r="AA70" s="16">
        <v>358000</v>
      </c>
      <c r="AB70" s="16">
        <f t="shared" si="16"/>
        <v>8000</v>
      </c>
      <c r="AC70" s="16">
        <v>354000</v>
      </c>
      <c r="AD70" s="16">
        <v>352000</v>
      </c>
      <c r="AE70" s="13">
        <f t="shared" si="17"/>
        <v>2000</v>
      </c>
    </row>
    <row r="71" spans="2:31" x14ac:dyDescent="0.35">
      <c r="B71" s="14">
        <v>69</v>
      </c>
      <c r="C71" s="17" t="s">
        <v>136</v>
      </c>
      <c r="D71" s="18" t="s">
        <v>137</v>
      </c>
      <c r="E71" s="16">
        <v>2990</v>
      </c>
      <c r="F71" s="16">
        <v>2980</v>
      </c>
      <c r="G71" s="16">
        <f t="shared" si="9"/>
        <v>10</v>
      </c>
      <c r="H71" s="16">
        <v>2950</v>
      </c>
      <c r="I71" s="16">
        <v>2940</v>
      </c>
      <c r="J71" s="16">
        <f t="shared" si="10"/>
        <v>10</v>
      </c>
      <c r="K71" s="16">
        <v>2960</v>
      </c>
      <c r="L71" s="16">
        <v>2950</v>
      </c>
      <c r="M71" s="16">
        <f t="shared" si="11"/>
        <v>10</v>
      </c>
      <c r="N71" s="16">
        <v>2930</v>
      </c>
      <c r="O71" s="16">
        <v>2920</v>
      </c>
      <c r="P71" s="16">
        <f t="shared" si="12"/>
        <v>10</v>
      </c>
      <c r="Q71" s="16">
        <v>2910</v>
      </c>
      <c r="R71" s="16">
        <v>2900</v>
      </c>
      <c r="S71" s="16">
        <f t="shared" si="13"/>
        <v>10</v>
      </c>
      <c r="T71" s="16">
        <v>2900</v>
      </c>
      <c r="U71" s="16">
        <v>2880</v>
      </c>
      <c r="V71" s="16">
        <f t="shared" si="14"/>
        <v>20</v>
      </c>
      <c r="W71" s="16">
        <v>2890</v>
      </c>
      <c r="X71" s="16">
        <v>2880</v>
      </c>
      <c r="Y71" s="16">
        <f t="shared" si="15"/>
        <v>10</v>
      </c>
      <c r="Z71" s="16">
        <v>2860</v>
      </c>
      <c r="AA71" s="16">
        <v>2820</v>
      </c>
      <c r="AB71" s="16">
        <f t="shared" si="16"/>
        <v>40</v>
      </c>
      <c r="AC71" s="16">
        <v>2890</v>
      </c>
      <c r="AD71" s="16">
        <v>2880</v>
      </c>
      <c r="AE71" s="13">
        <f t="shared" si="17"/>
        <v>10</v>
      </c>
    </row>
    <row r="72" spans="2:31" x14ac:dyDescent="0.35">
      <c r="B72" s="14">
        <v>70</v>
      </c>
      <c r="C72" s="17" t="s">
        <v>138</v>
      </c>
      <c r="D72" s="18" t="s">
        <v>139</v>
      </c>
      <c r="E72" s="16">
        <v>1485</v>
      </c>
      <c r="F72" s="16">
        <v>1480</v>
      </c>
      <c r="G72" s="16">
        <f t="shared" si="9"/>
        <v>5</v>
      </c>
      <c r="H72" s="16">
        <v>1520</v>
      </c>
      <c r="I72" s="16">
        <v>1515</v>
      </c>
      <c r="J72" s="16">
        <f t="shared" si="10"/>
        <v>5</v>
      </c>
      <c r="K72" s="16">
        <v>1500</v>
      </c>
      <c r="L72" s="16">
        <v>1495</v>
      </c>
      <c r="M72" s="16">
        <f t="shared" si="11"/>
        <v>5</v>
      </c>
      <c r="N72" s="16">
        <v>1500</v>
      </c>
      <c r="O72" s="16">
        <v>1495</v>
      </c>
      <c r="P72" s="16">
        <f t="shared" si="12"/>
        <v>5</v>
      </c>
      <c r="Q72" s="16">
        <v>1495</v>
      </c>
      <c r="R72" s="16">
        <v>1490</v>
      </c>
      <c r="S72" s="16">
        <f t="shared" si="13"/>
        <v>5</v>
      </c>
      <c r="T72" s="16">
        <v>1475</v>
      </c>
      <c r="U72" s="16">
        <v>1470</v>
      </c>
      <c r="V72" s="16">
        <f t="shared" si="14"/>
        <v>5</v>
      </c>
      <c r="W72" s="16">
        <v>1510</v>
      </c>
      <c r="X72" s="16">
        <v>1505</v>
      </c>
      <c r="Y72" s="16">
        <f t="shared" si="15"/>
        <v>5</v>
      </c>
      <c r="Z72" s="16">
        <v>1500</v>
      </c>
      <c r="AA72" s="16">
        <v>1495</v>
      </c>
      <c r="AB72" s="16">
        <f t="shared" si="16"/>
        <v>5</v>
      </c>
      <c r="AC72" s="16">
        <v>1490</v>
      </c>
      <c r="AD72" s="16">
        <v>1485</v>
      </c>
      <c r="AE72" s="13">
        <f t="shared" si="17"/>
        <v>5</v>
      </c>
    </row>
    <row r="73" spans="2:31" x14ac:dyDescent="0.35">
      <c r="B73" s="14">
        <v>71</v>
      </c>
      <c r="C73" s="15" t="s">
        <v>140</v>
      </c>
      <c r="D73" s="18" t="s">
        <v>141</v>
      </c>
      <c r="E73" s="16">
        <v>6500</v>
      </c>
      <c r="F73" s="16">
        <v>6475</v>
      </c>
      <c r="G73" s="16">
        <f t="shared" si="9"/>
        <v>25</v>
      </c>
      <c r="H73" s="16">
        <v>6600</v>
      </c>
      <c r="I73" s="16">
        <v>6575</v>
      </c>
      <c r="J73" s="16">
        <f t="shared" si="10"/>
        <v>25</v>
      </c>
      <c r="K73" s="16">
        <v>6575</v>
      </c>
      <c r="L73" s="16">
        <v>6550</v>
      </c>
      <c r="M73" s="16">
        <f t="shared" si="11"/>
        <v>25</v>
      </c>
      <c r="N73" s="16">
        <v>6575</v>
      </c>
      <c r="O73" s="16">
        <v>6550</v>
      </c>
      <c r="P73" s="16">
        <f t="shared" si="12"/>
        <v>25</v>
      </c>
      <c r="Q73" s="16">
        <v>6725</v>
      </c>
      <c r="R73" s="16">
        <v>6700</v>
      </c>
      <c r="S73" s="16">
        <f t="shared" si="13"/>
        <v>25</v>
      </c>
      <c r="T73" s="16">
        <v>6725</v>
      </c>
      <c r="U73" s="16">
        <v>6700</v>
      </c>
      <c r="V73" s="16">
        <f t="shared" si="14"/>
        <v>25</v>
      </c>
      <c r="W73" s="16">
        <v>6700</v>
      </c>
      <c r="X73" s="16">
        <v>6675</v>
      </c>
      <c r="Y73" s="16">
        <f t="shared" si="15"/>
        <v>25</v>
      </c>
      <c r="Z73" s="16">
        <v>6775</v>
      </c>
      <c r="AA73" s="16">
        <v>6750</v>
      </c>
      <c r="AB73" s="16">
        <f t="shared" si="16"/>
        <v>25</v>
      </c>
      <c r="AC73" s="16">
        <v>6775</v>
      </c>
      <c r="AD73" s="16">
        <v>6750</v>
      </c>
      <c r="AE73" s="13">
        <f t="shared" si="17"/>
        <v>25</v>
      </c>
    </row>
    <row r="74" spans="2:31" x14ac:dyDescent="0.35">
      <c r="B74" s="14">
        <v>72</v>
      </c>
      <c r="C74" s="15" t="s">
        <v>142</v>
      </c>
      <c r="D74" s="18" t="s">
        <v>143</v>
      </c>
      <c r="E74" s="16">
        <v>4650</v>
      </c>
      <c r="F74" s="16">
        <v>4640</v>
      </c>
      <c r="G74" s="16">
        <f t="shared" si="9"/>
        <v>10</v>
      </c>
      <c r="H74" s="16">
        <v>4670</v>
      </c>
      <c r="I74" s="16">
        <v>4660</v>
      </c>
      <c r="J74" s="16">
        <f t="shared" si="10"/>
        <v>10</v>
      </c>
      <c r="K74" s="16">
        <v>4750</v>
      </c>
      <c r="L74" s="16">
        <v>4740</v>
      </c>
      <c r="M74" s="16">
        <f t="shared" si="11"/>
        <v>10</v>
      </c>
      <c r="N74" s="16">
        <v>4580</v>
      </c>
      <c r="O74" s="16">
        <v>4570</v>
      </c>
      <c r="P74" s="16">
        <f t="shared" si="12"/>
        <v>10</v>
      </c>
      <c r="Q74" s="16">
        <v>4490</v>
      </c>
      <c r="R74" s="16">
        <v>4480</v>
      </c>
      <c r="S74" s="16">
        <f t="shared" si="13"/>
        <v>10</v>
      </c>
      <c r="T74" s="16">
        <v>4530</v>
      </c>
      <c r="U74" s="16">
        <v>4520</v>
      </c>
      <c r="V74" s="16">
        <f t="shared" si="14"/>
        <v>10</v>
      </c>
      <c r="W74" s="16">
        <v>4490</v>
      </c>
      <c r="X74" s="16">
        <v>4480</v>
      </c>
      <c r="Y74" s="16">
        <f t="shared" si="15"/>
        <v>10</v>
      </c>
      <c r="Z74" s="16">
        <v>4570</v>
      </c>
      <c r="AA74" s="16">
        <v>4560</v>
      </c>
      <c r="AB74" s="16">
        <f t="shared" si="16"/>
        <v>10</v>
      </c>
      <c r="AC74" s="16">
        <v>4590</v>
      </c>
      <c r="AD74" s="16">
        <v>4580</v>
      </c>
      <c r="AE74" s="13">
        <f t="shared" si="17"/>
        <v>10</v>
      </c>
    </row>
    <row r="75" spans="2:31" x14ac:dyDescent="0.35">
      <c r="B75" s="14">
        <v>73</v>
      </c>
      <c r="C75" s="17" t="s">
        <v>144</v>
      </c>
      <c r="D75" s="18" t="s">
        <v>145</v>
      </c>
      <c r="E75" s="16">
        <v>1235</v>
      </c>
      <c r="F75" s="16">
        <v>1230</v>
      </c>
      <c r="G75" s="16">
        <f t="shared" si="9"/>
        <v>5</v>
      </c>
      <c r="H75" s="16">
        <v>1240</v>
      </c>
      <c r="I75" s="16">
        <v>1235</v>
      </c>
      <c r="J75" s="16">
        <f t="shared" si="10"/>
        <v>5</v>
      </c>
      <c r="K75" s="16">
        <v>1235</v>
      </c>
      <c r="L75" s="16">
        <v>1230</v>
      </c>
      <c r="M75" s="16">
        <f t="shared" si="11"/>
        <v>5</v>
      </c>
      <c r="N75" s="16">
        <v>1235</v>
      </c>
      <c r="O75" s="16">
        <v>1230</v>
      </c>
      <c r="P75" s="16">
        <f t="shared" si="12"/>
        <v>5</v>
      </c>
      <c r="Q75" s="16">
        <v>1235</v>
      </c>
      <c r="R75" s="16">
        <v>1230</v>
      </c>
      <c r="S75" s="16">
        <f t="shared" si="13"/>
        <v>5</v>
      </c>
      <c r="T75" s="16">
        <v>1230</v>
      </c>
      <c r="U75" s="16">
        <v>1225</v>
      </c>
      <c r="V75" s="16">
        <f t="shared" si="14"/>
        <v>5</v>
      </c>
      <c r="W75" s="16">
        <v>1225</v>
      </c>
      <c r="X75" s="16">
        <v>1220</v>
      </c>
      <c r="Y75" s="16">
        <f t="shared" si="15"/>
        <v>5</v>
      </c>
      <c r="Z75" s="16">
        <v>1240</v>
      </c>
      <c r="AA75" s="16">
        <v>1235</v>
      </c>
      <c r="AB75" s="16">
        <f t="shared" si="16"/>
        <v>5</v>
      </c>
      <c r="AC75" s="16">
        <v>1255</v>
      </c>
      <c r="AD75" s="16">
        <v>1250</v>
      </c>
      <c r="AE75" s="13">
        <f t="shared" si="17"/>
        <v>5</v>
      </c>
    </row>
    <row r="76" spans="2:31" x14ac:dyDescent="0.35">
      <c r="B76" s="14">
        <v>74</v>
      </c>
      <c r="C76" s="17" t="s">
        <v>146</v>
      </c>
      <c r="D76" s="18" t="s">
        <v>147</v>
      </c>
      <c r="E76" s="16">
        <v>9050</v>
      </c>
      <c r="F76" s="16">
        <v>9025</v>
      </c>
      <c r="G76" s="16">
        <f t="shared" si="9"/>
        <v>25</v>
      </c>
      <c r="H76" s="16">
        <v>2420</v>
      </c>
      <c r="I76" s="16">
        <v>2410</v>
      </c>
      <c r="J76" s="16">
        <f t="shared" si="10"/>
        <v>10</v>
      </c>
      <c r="K76" s="16">
        <v>2380</v>
      </c>
      <c r="L76" s="16">
        <v>2370</v>
      </c>
      <c r="M76" s="16">
        <f t="shared" si="11"/>
        <v>10</v>
      </c>
      <c r="N76" s="16">
        <v>2340</v>
      </c>
      <c r="O76" s="16">
        <v>2330</v>
      </c>
      <c r="P76" s="16">
        <f t="shared" si="12"/>
        <v>10</v>
      </c>
      <c r="Q76" s="16">
        <v>2360</v>
      </c>
      <c r="R76" s="16">
        <v>2340</v>
      </c>
      <c r="S76" s="16">
        <f t="shared" si="13"/>
        <v>20</v>
      </c>
      <c r="T76" s="16">
        <v>2350</v>
      </c>
      <c r="U76" s="16">
        <v>2320</v>
      </c>
      <c r="V76" s="16">
        <f t="shared" si="14"/>
        <v>30</v>
      </c>
      <c r="W76" s="16">
        <v>2340</v>
      </c>
      <c r="X76" s="16">
        <v>2330</v>
      </c>
      <c r="Y76" s="16">
        <f t="shared" si="15"/>
        <v>10</v>
      </c>
      <c r="Z76" s="16">
        <v>2440</v>
      </c>
      <c r="AA76" s="16">
        <v>2320</v>
      </c>
      <c r="AB76" s="16">
        <f t="shared" si="16"/>
        <v>120</v>
      </c>
      <c r="AC76" s="16">
        <v>2330</v>
      </c>
      <c r="AD76" s="16">
        <v>2320</v>
      </c>
      <c r="AE76" s="13">
        <f t="shared" si="17"/>
        <v>10</v>
      </c>
    </row>
    <row r="77" spans="2:31" x14ac:dyDescent="0.35">
      <c r="B77" s="14">
        <v>75</v>
      </c>
      <c r="C77" s="15" t="s">
        <v>148</v>
      </c>
      <c r="D77" s="18" t="s">
        <v>149</v>
      </c>
      <c r="E77" s="16">
        <v>31800</v>
      </c>
      <c r="F77" s="16">
        <v>31750</v>
      </c>
      <c r="G77" s="16">
        <f t="shared" si="9"/>
        <v>50</v>
      </c>
      <c r="H77" s="16">
        <v>32125</v>
      </c>
      <c r="I77" s="16">
        <v>32100</v>
      </c>
      <c r="J77" s="16">
        <f t="shared" si="10"/>
        <v>25</v>
      </c>
      <c r="K77" s="16">
        <v>32675</v>
      </c>
      <c r="L77" s="16">
        <v>32625</v>
      </c>
      <c r="M77" s="16">
        <f t="shared" si="11"/>
        <v>50</v>
      </c>
      <c r="N77" s="16">
        <v>32950</v>
      </c>
      <c r="O77" s="16">
        <v>32850</v>
      </c>
      <c r="P77" s="16">
        <f t="shared" si="12"/>
        <v>100</v>
      </c>
      <c r="Q77" s="16">
        <v>33125</v>
      </c>
      <c r="R77" s="16">
        <v>33100</v>
      </c>
      <c r="S77" s="16">
        <f t="shared" si="13"/>
        <v>25</v>
      </c>
      <c r="T77" s="16">
        <v>33000</v>
      </c>
      <c r="U77" s="16">
        <v>32825</v>
      </c>
      <c r="V77" s="16">
        <f t="shared" si="14"/>
        <v>175</v>
      </c>
      <c r="W77" s="16">
        <v>33500</v>
      </c>
      <c r="X77" s="16">
        <v>33325</v>
      </c>
      <c r="Y77" s="16">
        <f t="shared" si="15"/>
        <v>175</v>
      </c>
      <c r="Z77" s="16">
        <v>33850</v>
      </c>
      <c r="AA77" s="16">
        <v>33400</v>
      </c>
      <c r="AB77" s="16">
        <f t="shared" si="16"/>
        <v>450</v>
      </c>
      <c r="AC77" s="16">
        <v>33400</v>
      </c>
      <c r="AD77" s="16">
        <v>33275</v>
      </c>
      <c r="AE77" s="13">
        <f t="shared" si="17"/>
        <v>125</v>
      </c>
    </row>
    <row r="78" spans="2:31" x14ac:dyDescent="0.35">
      <c r="B78" s="14">
        <v>76</v>
      </c>
      <c r="C78" s="17" t="s">
        <v>150</v>
      </c>
      <c r="D78" s="18" t="s">
        <v>151</v>
      </c>
      <c r="E78" s="16">
        <v>4760</v>
      </c>
      <c r="F78" s="16">
        <v>4750</v>
      </c>
      <c r="G78" s="16">
        <f t="shared" si="9"/>
        <v>10</v>
      </c>
      <c r="H78" s="16">
        <v>4820</v>
      </c>
      <c r="I78" s="16">
        <v>4810</v>
      </c>
      <c r="J78" s="16">
        <f t="shared" si="10"/>
        <v>10</v>
      </c>
      <c r="K78" s="16">
        <v>4850</v>
      </c>
      <c r="L78" s="16">
        <v>4840</v>
      </c>
      <c r="M78" s="16">
        <f t="shared" si="11"/>
        <v>10</v>
      </c>
      <c r="N78" s="16">
        <v>4850</v>
      </c>
      <c r="O78" s="16">
        <v>4840</v>
      </c>
      <c r="P78" s="16">
        <f t="shared" si="12"/>
        <v>10</v>
      </c>
      <c r="Q78" s="16">
        <v>4620</v>
      </c>
      <c r="R78" s="16">
        <v>4610</v>
      </c>
      <c r="S78" s="16">
        <f t="shared" si="13"/>
        <v>10</v>
      </c>
      <c r="T78" s="16">
        <v>4580</v>
      </c>
      <c r="U78" s="16">
        <v>4570</v>
      </c>
      <c r="V78" s="16">
        <f t="shared" si="14"/>
        <v>10</v>
      </c>
      <c r="W78" s="16">
        <v>4600</v>
      </c>
      <c r="X78" s="16">
        <v>4580</v>
      </c>
      <c r="Y78" s="16">
        <f t="shared" si="15"/>
        <v>20</v>
      </c>
      <c r="Z78" s="16">
        <v>4600</v>
      </c>
      <c r="AA78" s="16">
        <v>4590</v>
      </c>
      <c r="AB78" s="16">
        <f t="shared" si="16"/>
        <v>10</v>
      </c>
      <c r="AC78" s="16">
        <v>4550</v>
      </c>
      <c r="AD78" s="16">
        <v>4540</v>
      </c>
      <c r="AE78" s="13">
        <f t="shared" si="17"/>
        <v>10</v>
      </c>
    </row>
    <row r="79" spans="2:31" x14ac:dyDescent="0.35">
      <c r="B79" s="14">
        <v>77</v>
      </c>
      <c r="C79" s="15" t="s">
        <v>152</v>
      </c>
      <c r="D79" s="18" t="s">
        <v>153</v>
      </c>
      <c r="E79" s="16">
        <v>505000</v>
      </c>
      <c r="F79" s="16">
        <v>500000</v>
      </c>
      <c r="G79" s="16">
        <f t="shared" si="9"/>
        <v>5000</v>
      </c>
      <c r="H79" s="16">
        <v>510000</v>
      </c>
      <c r="I79" s="16">
        <v>505000</v>
      </c>
      <c r="J79" s="16">
        <f t="shared" si="10"/>
        <v>5000</v>
      </c>
      <c r="K79" s="16">
        <v>505000</v>
      </c>
      <c r="L79" s="16">
        <v>500000</v>
      </c>
      <c r="M79" s="16">
        <f t="shared" si="11"/>
        <v>5000</v>
      </c>
      <c r="N79" s="16">
        <v>520000</v>
      </c>
      <c r="O79" s="16">
        <v>515000</v>
      </c>
      <c r="P79" s="16">
        <f t="shared" si="12"/>
        <v>5000</v>
      </c>
      <c r="Q79" s="16">
        <v>525000</v>
      </c>
      <c r="R79" s="16">
        <v>520000</v>
      </c>
      <c r="S79" s="16">
        <f t="shared" si="13"/>
        <v>5000</v>
      </c>
      <c r="T79" s="16">
        <v>515000</v>
      </c>
      <c r="U79" s="16">
        <v>510000</v>
      </c>
      <c r="V79" s="16">
        <f t="shared" si="14"/>
        <v>5000</v>
      </c>
      <c r="W79" s="16">
        <v>515000</v>
      </c>
      <c r="X79" s="16">
        <v>510000</v>
      </c>
      <c r="Y79" s="16">
        <f t="shared" si="15"/>
        <v>5000</v>
      </c>
      <c r="Z79" s="16">
        <v>510000</v>
      </c>
      <c r="AA79" s="16">
        <v>505000</v>
      </c>
      <c r="AB79" s="16">
        <f t="shared" si="16"/>
        <v>5000</v>
      </c>
      <c r="AC79" s="16">
        <v>540000</v>
      </c>
      <c r="AD79" s="16">
        <v>535000</v>
      </c>
      <c r="AE79" s="13">
        <f t="shared" si="17"/>
        <v>5000</v>
      </c>
    </row>
    <row r="80" spans="2:31" x14ac:dyDescent="0.35">
      <c r="B80" s="14">
        <v>78</v>
      </c>
      <c r="C80" s="17" t="s">
        <v>154</v>
      </c>
      <c r="D80" s="18" t="s">
        <v>155</v>
      </c>
      <c r="E80" s="16">
        <v>1020</v>
      </c>
      <c r="F80" s="16">
        <v>1015</v>
      </c>
      <c r="G80" s="16">
        <f t="shared" si="9"/>
        <v>5</v>
      </c>
      <c r="H80" s="16">
        <v>1020</v>
      </c>
      <c r="I80" s="16">
        <v>1015</v>
      </c>
      <c r="J80" s="16">
        <f t="shared" si="10"/>
        <v>5</v>
      </c>
      <c r="K80" s="16">
        <v>1040</v>
      </c>
      <c r="L80" s="16">
        <v>1035</v>
      </c>
      <c r="M80" s="16">
        <f t="shared" si="11"/>
        <v>5</v>
      </c>
      <c r="N80" s="16">
        <v>1045</v>
      </c>
      <c r="O80" s="16">
        <v>1040</v>
      </c>
      <c r="P80" s="16">
        <f t="shared" si="12"/>
        <v>5</v>
      </c>
      <c r="Q80" s="16">
        <v>1030</v>
      </c>
      <c r="R80" s="16">
        <v>1025</v>
      </c>
      <c r="S80" s="16">
        <f t="shared" si="13"/>
        <v>5</v>
      </c>
      <c r="T80" s="16">
        <v>1010</v>
      </c>
      <c r="U80" s="16">
        <v>1005</v>
      </c>
      <c r="V80" s="16">
        <f t="shared" si="14"/>
        <v>5</v>
      </c>
      <c r="W80" s="16">
        <v>1070</v>
      </c>
      <c r="X80" s="16">
        <v>1065</v>
      </c>
      <c r="Y80" s="16">
        <f t="shared" si="15"/>
        <v>5</v>
      </c>
      <c r="Z80" s="16">
        <v>1070</v>
      </c>
      <c r="AA80" s="16">
        <v>1065</v>
      </c>
      <c r="AB80" s="16">
        <f t="shared" si="16"/>
        <v>5</v>
      </c>
      <c r="AC80" s="16">
        <v>1060</v>
      </c>
      <c r="AD80" s="16">
        <v>1055</v>
      </c>
      <c r="AE80" s="13">
        <f t="shared" si="17"/>
        <v>5</v>
      </c>
    </row>
    <row r="81" spans="2:31" x14ac:dyDescent="0.35">
      <c r="B81" s="14">
        <v>79</v>
      </c>
      <c r="C81" s="15" t="s">
        <v>156</v>
      </c>
      <c r="D81" s="18" t="s">
        <v>157</v>
      </c>
      <c r="E81" s="16">
        <v>535000</v>
      </c>
      <c r="F81" s="16">
        <v>530000</v>
      </c>
      <c r="G81" s="16">
        <f t="shared" si="9"/>
        <v>5000</v>
      </c>
      <c r="H81" s="16">
        <v>535000</v>
      </c>
      <c r="I81" s="16">
        <v>530000</v>
      </c>
      <c r="J81" s="16">
        <f t="shared" si="10"/>
        <v>5000</v>
      </c>
      <c r="K81" s="16">
        <v>540000</v>
      </c>
      <c r="L81" s="16">
        <v>535000</v>
      </c>
      <c r="M81" s="16">
        <f t="shared" si="11"/>
        <v>5000</v>
      </c>
      <c r="N81" s="16">
        <v>535000</v>
      </c>
      <c r="O81" s="16">
        <v>530000</v>
      </c>
      <c r="P81" s="16">
        <f t="shared" si="12"/>
        <v>5000</v>
      </c>
      <c r="Q81" s="16">
        <v>535000</v>
      </c>
      <c r="R81" s="16">
        <v>530000</v>
      </c>
      <c r="S81" s="16">
        <f t="shared" si="13"/>
        <v>5000</v>
      </c>
      <c r="T81" s="16">
        <v>525000</v>
      </c>
      <c r="U81" s="16">
        <v>520000</v>
      </c>
      <c r="V81" s="16">
        <f t="shared" si="14"/>
        <v>5000</v>
      </c>
      <c r="W81" s="16">
        <v>520000</v>
      </c>
      <c r="X81" s="16">
        <v>515000</v>
      </c>
      <c r="Y81" s="16">
        <f t="shared" si="15"/>
        <v>5000</v>
      </c>
      <c r="Z81" s="16">
        <v>520000</v>
      </c>
      <c r="AA81" s="16">
        <v>515000</v>
      </c>
      <c r="AB81" s="16">
        <f t="shared" si="16"/>
        <v>5000</v>
      </c>
      <c r="AC81" s="16">
        <v>515000</v>
      </c>
      <c r="AD81" s="16">
        <v>510000</v>
      </c>
      <c r="AE81" s="13">
        <f t="shared" si="17"/>
        <v>5000</v>
      </c>
    </row>
    <row r="82" spans="2:31" x14ac:dyDescent="0.35">
      <c r="B82" s="14">
        <v>80</v>
      </c>
      <c r="C82" s="17" t="s">
        <v>158</v>
      </c>
      <c r="D82" s="18" t="s">
        <v>159</v>
      </c>
      <c r="E82" s="16">
        <v>540000</v>
      </c>
      <c r="F82" s="16">
        <v>535000</v>
      </c>
      <c r="G82" s="16">
        <f t="shared" si="9"/>
        <v>5000</v>
      </c>
      <c r="H82" s="16">
        <v>540000</v>
      </c>
      <c r="I82" s="16">
        <v>535000</v>
      </c>
      <c r="J82" s="16">
        <f t="shared" si="10"/>
        <v>5000</v>
      </c>
      <c r="K82" s="16">
        <v>550000</v>
      </c>
      <c r="L82" s="16">
        <v>545000</v>
      </c>
      <c r="M82" s="16">
        <f t="shared" si="11"/>
        <v>5000</v>
      </c>
      <c r="N82" s="16">
        <v>545000</v>
      </c>
      <c r="O82" s="16">
        <v>540000</v>
      </c>
      <c r="P82" s="16">
        <f t="shared" si="12"/>
        <v>5000</v>
      </c>
      <c r="Q82" s="16">
        <v>540000</v>
      </c>
      <c r="R82" s="16">
        <v>535000</v>
      </c>
      <c r="S82" s="16">
        <f t="shared" si="13"/>
        <v>5000</v>
      </c>
      <c r="T82" s="16">
        <v>535000</v>
      </c>
      <c r="U82" s="16">
        <v>530000</v>
      </c>
      <c r="V82" s="16">
        <f t="shared" si="14"/>
        <v>5000</v>
      </c>
      <c r="W82" s="16">
        <v>550000</v>
      </c>
      <c r="X82" s="16">
        <v>545000</v>
      </c>
      <c r="Y82" s="16">
        <f t="shared" si="15"/>
        <v>5000</v>
      </c>
      <c r="Z82" s="16">
        <v>565000</v>
      </c>
      <c r="AA82" s="16">
        <v>560000</v>
      </c>
      <c r="AB82" s="16">
        <f t="shared" si="16"/>
        <v>5000</v>
      </c>
      <c r="AC82" s="16">
        <v>555000</v>
      </c>
      <c r="AD82" s="16">
        <v>550000</v>
      </c>
      <c r="AE82" s="13">
        <f t="shared" si="17"/>
        <v>5000</v>
      </c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topLeftCell="F1" workbookViewId="0">
      <selection activeCell="Y6" sqref="Y6"/>
    </sheetView>
  </sheetViews>
  <sheetFormatPr defaultRowHeight="14.5" x14ac:dyDescent="0.35"/>
  <cols>
    <col min="1" max="1" width="3.81640625" style="1" bestFit="1" customWidth="1"/>
    <col min="2" max="2" width="7" style="1" bestFit="1" customWidth="1"/>
    <col min="3" max="3" width="46.54296875" style="1" bestFit="1" customWidth="1"/>
    <col min="4" max="5" width="5.36328125" style="1" bestFit="1" customWidth="1"/>
    <col min="6" max="6" width="6.54296875" style="1" bestFit="1" customWidth="1"/>
    <col min="7" max="8" width="5.36328125" style="1" bestFit="1" customWidth="1"/>
    <col min="9" max="9" width="6.54296875" style="1" bestFit="1" customWidth="1"/>
    <col min="10" max="11" width="5.36328125" style="1" bestFit="1" customWidth="1"/>
    <col min="12" max="12" width="6.54296875" style="1" bestFit="1" customWidth="1"/>
    <col min="13" max="14" width="5.36328125" style="1" bestFit="1" customWidth="1"/>
    <col min="15" max="15" width="6.54296875" style="1" bestFit="1" customWidth="1"/>
    <col min="16" max="17" width="5.36328125" style="1" bestFit="1" customWidth="1"/>
    <col min="18" max="18" width="6.54296875" style="1" bestFit="1" customWidth="1"/>
    <col min="19" max="20" width="5.36328125" style="1" bestFit="1" customWidth="1"/>
    <col min="21" max="21" width="6.54296875" style="1" bestFit="1" customWidth="1"/>
    <col min="22" max="23" width="5.36328125" style="1" bestFit="1" customWidth="1"/>
    <col min="24" max="24" width="6.54296875" style="1" bestFit="1" customWidth="1"/>
    <col min="25" max="26" width="5.36328125" style="1" bestFit="1" customWidth="1"/>
    <col min="27" max="27" width="6.54296875" style="1" bestFit="1" customWidth="1"/>
    <col min="28" max="29" width="5.36328125" style="1" bestFit="1" customWidth="1"/>
    <col min="30" max="30" width="6.54296875" style="1" bestFit="1" customWidth="1"/>
    <col min="31" max="16384" width="8.7265625" style="1"/>
  </cols>
  <sheetData>
    <row r="1" spans="1:30" x14ac:dyDescent="0.35">
      <c r="D1" s="1" t="s">
        <v>160</v>
      </c>
      <c r="E1" s="1" t="s">
        <v>161</v>
      </c>
      <c r="F1" s="1" t="s">
        <v>162</v>
      </c>
      <c r="G1" s="1" t="s">
        <v>160</v>
      </c>
      <c r="H1" s="1" t="s">
        <v>161</v>
      </c>
      <c r="I1" s="1" t="s">
        <v>162</v>
      </c>
      <c r="J1" s="1" t="s">
        <v>160</v>
      </c>
      <c r="K1" s="1" t="s">
        <v>161</v>
      </c>
      <c r="L1" s="1" t="s">
        <v>162</v>
      </c>
      <c r="M1" s="1" t="s">
        <v>160</v>
      </c>
      <c r="N1" s="1" t="s">
        <v>161</v>
      </c>
      <c r="O1" s="1" t="s">
        <v>162</v>
      </c>
      <c r="P1" s="1" t="s">
        <v>160</v>
      </c>
      <c r="Q1" s="1" t="s">
        <v>161</v>
      </c>
      <c r="R1" s="1" t="s">
        <v>162</v>
      </c>
      <c r="S1" s="1" t="s">
        <v>160</v>
      </c>
      <c r="T1" s="1" t="s">
        <v>161</v>
      </c>
      <c r="U1" s="1" t="s">
        <v>162</v>
      </c>
      <c r="V1" s="1" t="s">
        <v>160</v>
      </c>
      <c r="W1" s="1" t="s">
        <v>161</v>
      </c>
      <c r="X1" s="1" t="s">
        <v>162</v>
      </c>
      <c r="Y1" s="1" t="s">
        <v>160</v>
      </c>
      <c r="Z1" s="1" t="s">
        <v>161</v>
      </c>
      <c r="AA1" s="1" t="s">
        <v>162</v>
      </c>
      <c r="AB1" s="1" t="s">
        <v>160</v>
      </c>
      <c r="AC1" s="1" t="s">
        <v>161</v>
      </c>
      <c r="AD1" s="1" t="s">
        <v>162</v>
      </c>
    </row>
    <row r="2" spans="1:30" x14ac:dyDescent="0.35">
      <c r="A2" s="2">
        <v>1</v>
      </c>
      <c r="B2" s="3" t="s">
        <v>0</v>
      </c>
      <c r="C2" s="4" t="s">
        <v>1</v>
      </c>
      <c r="D2" s="5">
        <v>9050</v>
      </c>
      <c r="E2" s="5">
        <v>9025</v>
      </c>
      <c r="F2" s="5">
        <f>D2-E2</f>
        <v>25</v>
      </c>
      <c r="G2" s="5">
        <v>9100</v>
      </c>
      <c r="H2" s="5">
        <v>9075</v>
      </c>
      <c r="I2" s="5">
        <f>G2-H2</f>
        <v>25</v>
      </c>
      <c r="J2" s="5">
        <v>9025</v>
      </c>
      <c r="K2" s="5">
        <v>9000</v>
      </c>
      <c r="L2" s="5">
        <f>J2-K2</f>
        <v>25</v>
      </c>
      <c r="M2" s="5">
        <v>9050</v>
      </c>
      <c r="N2" s="5">
        <v>9000</v>
      </c>
      <c r="O2" s="5">
        <f>M2-N2</f>
        <v>50</v>
      </c>
      <c r="P2" s="5">
        <v>9025</v>
      </c>
      <c r="Q2" s="5">
        <v>9000</v>
      </c>
      <c r="R2" s="5">
        <f>P2-Q2</f>
        <v>25</v>
      </c>
      <c r="S2" s="5">
        <v>9050</v>
      </c>
      <c r="T2" s="5">
        <v>9025</v>
      </c>
      <c r="U2" s="5">
        <f>S2-T2</f>
        <v>25</v>
      </c>
      <c r="V2" s="5">
        <v>9300</v>
      </c>
      <c r="W2" s="5">
        <v>9275</v>
      </c>
      <c r="X2" s="5">
        <f>V2-W2</f>
        <v>25</v>
      </c>
      <c r="Y2" s="5">
        <v>9225</v>
      </c>
      <c r="Z2" s="5">
        <v>9200</v>
      </c>
      <c r="AA2" s="5">
        <f>Y2-Z2</f>
        <v>25</v>
      </c>
      <c r="AB2" s="5">
        <v>9250</v>
      </c>
      <c r="AC2" s="5">
        <v>9225</v>
      </c>
      <c r="AD2" s="11">
        <f>AB2-AC2</f>
        <v>25</v>
      </c>
    </row>
    <row r="3" spans="1:30" x14ac:dyDescent="0.35">
      <c r="A3" s="2">
        <v>5</v>
      </c>
      <c r="B3" s="3" t="s">
        <v>2</v>
      </c>
      <c r="C3" s="4" t="s">
        <v>3</v>
      </c>
      <c r="D3" s="6">
        <v>670</v>
      </c>
      <c r="E3" s="6">
        <v>665</v>
      </c>
      <c r="F3" s="5">
        <f t="shared" ref="F3:F66" si="0">D3-E3</f>
        <v>5</v>
      </c>
      <c r="G3" s="6">
        <v>665</v>
      </c>
      <c r="H3" s="6">
        <v>660</v>
      </c>
      <c r="I3" s="5">
        <f t="shared" ref="I3:I66" si="1">G3-H3</f>
        <v>5</v>
      </c>
      <c r="J3" s="6">
        <v>685</v>
      </c>
      <c r="K3" s="6">
        <v>680</v>
      </c>
      <c r="L3" s="5">
        <f t="shared" ref="L3:L66" si="2">J3-K3</f>
        <v>5</v>
      </c>
      <c r="M3" s="6">
        <v>690</v>
      </c>
      <c r="N3" s="6">
        <v>685</v>
      </c>
      <c r="O3" s="5">
        <f t="shared" ref="O3:O66" si="3">M3-N3</f>
        <v>5</v>
      </c>
      <c r="P3" s="6">
        <v>680</v>
      </c>
      <c r="Q3" s="6">
        <v>675</v>
      </c>
      <c r="R3" s="5">
        <f t="shared" ref="R3:R66" si="4">P3-Q3</f>
        <v>5</v>
      </c>
      <c r="S3" s="6">
        <v>680</v>
      </c>
      <c r="T3" s="6">
        <v>675</v>
      </c>
      <c r="U3" s="5">
        <f t="shared" ref="U3:U66" si="5">S3-T3</f>
        <v>5</v>
      </c>
      <c r="V3" s="6">
        <v>685</v>
      </c>
      <c r="W3" s="6">
        <v>680</v>
      </c>
      <c r="X3" s="5">
        <f t="shared" ref="X3:X66" si="6">V3-W3</f>
        <v>5</v>
      </c>
      <c r="Y3" s="6">
        <v>670</v>
      </c>
      <c r="Z3" s="6">
        <v>665</v>
      </c>
      <c r="AA3" s="5">
        <f t="shared" ref="AA3:AA66" si="7">Y3-Z3</f>
        <v>5</v>
      </c>
      <c r="AB3" s="6">
        <v>675</v>
      </c>
      <c r="AC3" s="6">
        <v>670</v>
      </c>
      <c r="AD3" s="11">
        <f t="shared" ref="AD3:AD66" si="8">AB3-AC3</f>
        <v>5</v>
      </c>
    </row>
    <row r="4" spans="1:30" x14ac:dyDescent="0.35">
      <c r="A4" s="2">
        <v>9</v>
      </c>
      <c r="B4" s="3" t="s">
        <v>4</v>
      </c>
      <c r="C4" s="4" t="s">
        <v>5</v>
      </c>
      <c r="D4" s="6">
        <v>825</v>
      </c>
      <c r="E4" s="6">
        <v>820</v>
      </c>
      <c r="F4" s="5">
        <f t="shared" si="0"/>
        <v>5</v>
      </c>
      <c r="G4" s="6">
        <v>820</v>
      </c>
      <c r="H4" s="6">
        <v>815</v>
      </c>
      <c r="I4" s="5">
        <f t="shared" si="1"/>
        <v>5</v>
      </c>
      <c r="J4" s="6">
        <v>800</v>
      </c>
      <c r="K4" s="6">
        <v>795</v>
      </c>
      <c r="L4" s="5">
        <f t="shared" si="2"/>
        <v>5</v>
      </c>
      <c r="M4" s="6">
        <v>815</v>
      </c>
      <c r="N4" s="6">
        <v>810</v>
      </c>
      <c r="O4" s="5">
        <f t="shared" si="3"/>
        <v>5</v>
      </c>
      <c r="P4" s="6">
        <v>810</v>
      </c>
      <c r="Q4" s="6">
        <v>805</v>
      </c>
      <c r="R4" s="5">
        <f t="shared" si="4"/>
        <v>5</v>
      </c>
      <c r="S4" s="6">
        <v>815</v>
      </c>
      <c r="T4" s="6">
        <v>810</v>
      </c>
      <c r="U4" s="5">
        <f t="shared" si="5"/>
        <v>5</v>
      </c>
      <c r="V4" s="6">
        <v>860</v>
      </c>
      <c r="W4" s="6">
        <v>855</v>
      </c>
      <c r="X4" s="5">
        <f t="shared" si="6"/>
        <v>5</v>
      </c>
      <c r="Y4" s="6">
        <v>860</v>
      </c>
      <c r="Z4" s="6">
        <v>855</v>
      </c>
      <c r="AA4" s="5">
        <f t="shared" si="7"/>
        <v>5</v>
      </c>
      <c r="AB4" s="6">
        <v>855</v>
      </c>
      <c r="AC4" s="6">
        <v>850</v>
      </c>
      <c r="AD4" s="11">
        <f t="shared" si="8"/>
        <v>5</v>
      </c>
    </row>
    <row r="5" spans="1:30" x14ac:dyDescent="0.35">
      <c r="A5" s="2">
        <v>13</v>
      </c>
      <c r="B5" s="3" t="s">
        <v>6</v>
      </c>
      <c r="C5" s="4" t="s">
        <v>7</v>
      </c>
      <c r="D5" s="5">
        <v>4030</v>
      </c>
      <c r="E5" s="5">
        <v>4020</v>
      </c>
      <c r="F5" s="5">
        <f t="shared" si="0"/>
        <v>10</v>
      </c>
      <c r="G5" s="5">
        <v>4040</v>
      </c>
      <c r="H5" s="5">
        <v>4030</v>
      </c>
      <c r="I5" s="5">
        <f t="shared" si="1"/>
        <v>10</v>
      </c>
      <c r="J5" s="5">
        <v>4020</v>
      </c>
      <c r="K5" s="5">
        <v>4010</v>
      </c>
      <c r="L5" s="5">
        <f t="shared" si="2"/>
        <v>10</v>
      </c>
      <c r="M5" s="5">
        <v>3950</v>
      </c>
      <c r="N5" s="5">
        <v>3940</v>
      </c>
      <c r="O5" s="5">
        <f t="shared" si="3"/>
        <v>10</v>
      </c>
      <c r="P5" s="5">
        <v>3950</v>
      </c>
      <c r="Q5" s="5">
        <v>3940</v>
      </c>
      <c r="R5" s="5">
        <f t="shared" si="4"/>
        <v>10</v>
      </c>
      <c r="S5" s="5">
        <v>3980</v>
      </c>
      <c r="T5" s="5">
        <v>3970</v>
      </c>
      <c r="U5" s="5">
        <f t="shared" si="5"/>
        <v>10</v>
      </c>
      <c r="V5" s="5">
        <v>4020</v>
      </c>
      <c r="W5" s="5">
        <v>4010</v>
      </c>
      <c r="X5" s="5">
        <f t="shared" si="6"/>
        <v>10</v>
      </c>
      <c r="Y5" s="5">
        <v>4010</v>
      </c>
      <c r="Z5" s="5">
        <v>4000</v>
      </c>
      <c r="AA5" s="5">
        <f t="shared" si="7"/>
        <v>10</v>
      </c>
      <c r="AB5" s="5">
        <v>4070</v>
      </c>
      <c r="AC5" s="5">
        <v>4060</v>
      </c>
      <c r="AD5" s="11">
        <f t="shared" si="8"/>
        <v>10</v>
      </c>
    </row>
    <row r="6" spans="1:30" x14ac:dyDescent="0.35">
      <c r="A6" s="2">
        <v>23</v>
      </c>
      <c r="B6" s="3" t="s">
        <v>8</v>
      </c>
      <c r="C6" s="4" t="s">
        <v>9</v>
      </c>
      <c r="D6" s="5">
        <v>1200</v>
      </c>
      <c r="E6" s="5">
        <v>1195</v>
      </c>
      <c r="F6" s="5">
        <f t="shared" si="0"/>
        <v>5</v>
      </c>
      <c r="G6" s="5">
        <v>1210</v>
      </c>
      <c r="H6" s="5">
        <v>1205</v>
      </c>
      <c r="I6" s="5">
        <f t="shared" si="1"/>
        <v>5</v>
      </c>
      <c r="J6" s="5">
        <v>1200</v>
      </c>
      <c r="K6" s="5">
        <v>1195</v>
      </c>
      <c r="L6" s="5">
        <f t="shared" si="2"/>
        <v>5</v>
      </c>
      <c r="M6" s="5">
        <v>1195</v>
      </c>
      <c r="N6" s="5">
        <v>1190</v>
      </c>
      <c r="O6" s="5">
        <f t="shared" si="3"/>
        <v>5</v>
      </c>
      <c r="P6" s="5">
        <v>1200</v>
      </c>
      <c r="Q6" s="5">
        <v>1190</v>
      </c>
      <c r="R6" s="5">
        <f t="shared" si="4"/>
        <v>10</v>
      </c>
      <c r="S6" s="5">
        <v>1210</v>
      </c>
      <c r="T6" s="5">
        <v>1205</v>
      </c>
      <c r="U6" s="5">
        <f t="shared" si="5"/>
        <v>5</v>
      </c>
      <c r="V6" s="5">
        <v>1260</v>
      </c>
      <c r="W6" s="5">
        <v>1255</v>
      </c>
      <c r="X6" s="5">
        <f t="shared" si="6"/>
        <v>5</v>
      </c>
      <c r="Y6" s="5">
        <v>1380</v>
      </c>
      <c r="Z6" s="5">
        <v>1375</v>
      </c>
      <c r="AA6" s="5">
        <f t="shared" si="7"/>
        <v>5</v>
      </c>
      <c r="AB6" s="5">
        <v>1415</v>
      </c>
      <c r="AC6" s="5">
        <v>1410</v>
      </c>
      <c r="AD6" s="11">
        <f t="shared" si="8"/>
        <v>5</v>
      </c>
    </row>
    <row r="7" spans="1:30" x14ac:dyDescent="0.35">
      <c r="A7" s="7">
        <v>36</v>
      </c>
      <c r="B7" s="8" t="s">
        <v>10</v>
      </c>
      <c r="C7" s="4" t="s">
        <v>11</v>
      </c>
      <c r="D7" s="5">
        <v>2100</v>
      </c>
      <c r="E7" s="5">
        <v>2090</v>
      </c>
      <c r="F7" s="5">
        <f t="shared" si="0"/>
        <v>10</v>
      </c>
      <c r="G7" s="5">
        <v>2080</v>
      </c>
      <c r="H7" s="5">
        <v>2070</v>
      </c>
      <c r="I7" s="5">
        <f t="shared" si="1"/>
        <v>10</v>
      </c>
      <c r="J7" s="5">
        <v>2100</v>
      </c>
      <c r="K7" s="5">
        <v>2080</v>
      </c>
      <c r="L7" s="5">
        <f t="shared" si="2"/>
        <v>20</v>
      </c>
      <c r="M7" s="5">
        <v>2100</v>
      </c>
      <c r="N7" s="5">
        <v>2090</v>
      </c>
      <c r="O7" s="5">
        <f t="shared" si="3"/>
        <v>10</v>
      </c>
      <c r="P7" s="5">
        <v>2120</v>
      </c>
      <c r="Q7" s="5">
        <v>2100</v>
      </c>
      <c r="R7" s="5">
        <f t="shared" si="4"/>
        <v>20</v>
      </c>
      <c r="S7" s="5">
        <v>2140</v>
      </c>
      <c r="T7" s="5">
        <v>2130</v>
      </c>
      <c r="U7" s="5">
        <f t="shared" si="5"/>
        <v>10</v>
      </c>
      <c r="V7" s="5">
        <v>2240</v>
      </c>
      <c r="W7" s="5">
        <v>2220</v>
      </c>
      <c r="X7" s="5">
        <f t="shared" si="6"/>
        <v>20</v>
      </c>
      <c r="Y7" s="5">
        <v>2250</v>
      </c>
      <c r="Z7" s="5">
        <v>2240</v>
      </c>
      <c r="AA7" s="5">
        <f t="shared" si="7"/>
        <v>10</v>
      </c>
      <c r="AB7" s="5">
        <v>2340</v>
      </c>
      <c r="AC7" s="5">
        <v>2330</v>
      </c>
      <c r="AD7" s="11">
        <f t="shared" si="8"/>
        <v>10</v>
      </c>
    </row>
    <row r="8" spans="1:30" x14ac:dyDescent="0.35">
      <c r="A8" s="2">
        <v>39</v>
      </c>
      <c r="B8" s="3" t="s">
        <v>12</v>
      </c>
      <c r="C8" s="4" t="s">
        <v>13</v>
      </c>
      <c r="D8" s="5">
        <v>1970</v>
      </c>
      <c r="E8" s="5">
        <v>1965</v>
      </c>
      <c r="F8" s="5">
        <f t="shared" si="0"/>
        <v>5</v>
      </c>
      <c r="G8" s="5">
        <v>1990</v>
      </c>
      <c r="H8" s="5">
        <v>1985</v>
      </c>
      <c r="I8" s="5">
        <f t="shared" si="1"/>
        <v>5</v>
      </c>
      <c r="J8" s="5">
        <v>1950</v>
      </c>
      <c r="K8" s="5">
        <v>1945</v>
      </c>
      <c r="L8" s="5">
        <f t="shared" si="2"/>
        <v>5</v>
      </c>
      <c r="M8" s="5">
        <v>1925</v>
      </c>
      <c r="N8" s="5">
        <v>1920</v>
      </c>
      <c r="O8" s="5">
        <f t="shared" si="3"/>
        <v>5</v>
      </c>
      <c r="P8" s="5">
        <v>1980</v>
      </c>
      <c r="Q8" s="5">
        <v>1975</v>
      </c>
      <c r="R8" s="5">
        <f t="shared" si="4"/>
        <v>5</v>
      </c>
      <c r="S8" s="5">
        <v>1985</v>
      </c>
      <c r="T8" s="5">
        <v>1980</v>
      </c>
      <c r="U8" s="5">
        <f t="shared" si="5"/>
        <v>5</v>
      </c>
      <c r="V8" s="5">
        <v>2080</v>
      </c>
      <c r="W8" s="5">
        <v>2070</v>
      </c>
      <c r="X8" s="5">
        <f t="shared" si="6"/>
        <v>10</v>
      </c>
      <c r="Y8" s="5">
        <v>2130</v>
      </c>
      <c r="Z8" s="5">
        <v>2120</v>
      </c>
      <c r="AA8" s="5">
        <f t="shared" si="7"/>
        <v>10</v>
      </c>
      <c r="AB8" s="5">
        <v>2080</v>
      </c>
      <c r="AC8" s="5">
        <v>2070</v>
      </c>
      <c r="AD8" s="11">
        <f t="shared" si="8"/>
        <v>10</v>
      </c>
    </row>
    <row r="9" spans="1:30" x14ac:dyDescent="0.35">
      <c r="A9" s="2">
        <v>59</v>
      </c>
      <c r="B9" s="3" t="s">
        <v>14</v>
      </c>
      <c r="C9" s="4" t="s">
        <v>15</v>
      </c>
      <c r="D9" s="5">
        <v>6875</v>
      </c>
      <c r="E9" s="5">
        <v>6850</v>
      </c>
      <c r="F9" s="5">
        <f t="shared" si="0"/>
        <v>25</v>
      </c>
      <c r="G9" s="5">
        <v>6900</v>
      </c>
      <c r="H9" s="5">
        <v>6875</v>
      </c>
      <c r="I9" s="5">
        <f t="shared" si="1"/>
        <v>25</v>
      </c>
      <c r="J9" s="5">
        <v>6675</v>
      </c>
      <c r="K9" s="5">
        <v>6650</v>
      </c>
      <c r="L9" s="5">
        <f t="shared" si="2"/>
        <v>25</v>
      </c>
      <c r="M9" s="5">
        <v>6675</v>
      </c>
      <c r="N9" s="5">
        <v>6650</v>
      </c>
      <c r="O9" s="5">
        <f t="shared" si="3"/>
        <v>25</v>
      </c>
      <c r="P9" s="5">
        <v>6775</v>
      </c>
      <c r="Q9" s="5">
        <v>6750</v>
      </c>
      <c r="R9" s="5">
        <f t="shared" si="4"/>
        <v>25</v>
      </c>
      <c r="S9" s="5">
        <v>6975</v>
      </c>
      <c r="T9" s="5">
        <v>6950</v>
      </c>
      <c r="U9" s="5">
        <f t="shared" si="5"/>
        <v>25</v>
      </c>
      <c r="V9" s="5">
        <v>7225</v>
      </c>
      <c r="W9" s="5">
        <v>7200</v>
      </c>
      <c r="X9" s="5">
        <f t="shared" si="6"/>
        <v>25</v>
      </c>
      <c r="Y9" s="5">
        <v>7200</v>
      </c>
      <c r="Z9" s="5">
        <v>7150</v>
      </c>
      <c r="AA9" s="5">
        <f t="shared" si="7"/>
        <v>50</v>
      </c>
      <c r="AB9" s="5">
        <v>7075</v>
      </c>
      <c r="AC9" s="5">
        <v>7050</v>
      </c>
      <c r="AD9" s="11">
        <f t="shared" si="8"/>
        <v>25</v>
      </c>
    </row>
    <row r="10" spans="1:30" x14ac:dyDescent="0.35">
      <c r="A10" s="7">
        <v>64</v>
      </c>
      <c r="B10" s="8" t="s">
        <v>16</v>
      </c>
      <c r="C10" s="4" t="s">
        <v>17</v>
      </c>
      <c r="D10" s="6">
        <v>177</v>
      </c>
      <c r="E10" s="6">
        <v>176</v>
      </c>
      <c r="F10" s="5">
        <f t="shared" si="0"/>
        <v>1</v>
      </c>
      <c r="G10" s="6">
        <v>182</v>
      </c>
      <c r="H10" s="6">
        <v>181</v>
      </c>
      <c r="I10" s="5">
        <f t="shared" si="1"/>
        <v>1</v>
      </c>
      <c r="J10" s="6">
        <v>182</v>
      </c>
      <c r="K10" s="6">
        <v>181</v>
      </c>
      <c r="L10" s="5">
        <f t="shared" si="2"/>
        <v>1</v>
      </c>
      <c r="M10" s="6">
        <v>183</v>
      </c>
      <c r="N10" s="6">
        <v>182</v>
      </c>
      <c r="O10" s="5">
        <f t="shared" si="3"/>
        <v>1</v>
      </c>
      <c r="P10" s="6">
        <v>183</v>
      </c>
      <c r="Q10" s="6">
        <v>182</v>
      </c>
      <c r="R10" s="5">
        <f t="shared" si="4"/>
        <v>1</v>
      </c>
      <c r="S10" s="6">
        <v>195</v>
      </c>
      <c r="T10" s="6">
        <v>194</v>
      </c>
      <c r="U10" s="5">
        <f t="shared" si="5"/>
        <v>1</v>
      </c>
      <c r="V10" s="6">
        <v>192</v>
      </c>
      <c r="W10" s="6">
        <v>191</v>
      </c>
      <c r="X10" s="5">
        <f t="shared" si="6"/>
        <v>1</v>
      </c>
      <c r="Y10" s="6">
        <v>191</v>
      </c>
      <c r="Z10" s="6">
        <v>190</v>
      </c>
      <c r="AA10" s="5">
        <f t="shared" si="7"/>
        <v>1</v>
      </c>
      <c r="AB10" s="6">
        <v>191</v>
      </c>
      <c r="AC10" s="6">
        <v>190</v>
      </c>
      <c r="AD10" s="11">
        <f t="shared" si="8"/>
        <v>1</v>
      </c>
    </row>
    <row r="11" spans="1:30" x14ac:dyDescent="0.35">
      <c r="A11" s="7">
        <v>66</v>
      </c>
      <c r="B11" s="8" t="s">
        <v>18</v>
      </c>
      <c r="C11" s="4" t="s">
        <v>19</v>
      </c>
      <c r="D11" s="5">
        <v>1390</v>
      </c>
      <c r="E11" s="5">
        <v>1380</v>
      </c>
      <c r="F11" s="5">
        <f t="shared" si="0"/>
        <v>10</v>
      </c>
      <c r="G11" s="5">
        <v>1550</v>
      </c>
      <c r="H11" s="5">
        <v>1545</v>
      </c>
      <c r="I11" s="5">
        <f t="shared" si="1"/>
        <v>5</v>
      </c>
      <c r="J11" s="5">
        <v>1490</v>
      </c>
      <c r="K11" s="5">
        <v>1485</v>
      </c>
      <c r="L11" s="5">
        <f t="shared" si="2"/>
        <v>5</v>
      </c>
      <c r="M11" s="5">
        <v>1465</v>
      </c>
      <c r="N11" s="5">
        <v>1460</v>
      </c>
      <c r="O11" s="5">
        <f t="shared" si="3"/>
        <v>5</v>
      </c>
      <c r="P11" s="5">
        <v>1410</v>
      </c>
      <c r="Q11" s="5">
        <v>1405</v>
      </c>
      <c r="R11" s="5">
        <f t="shared" si="4"/>
        <v>5</v>
      </c>
      <c r="S11" s="5">
        <v>1420</v>
      </c>
      <c r="T11" s="5">
        <v>1410</v>
      </c>
      <c r="U11" s="5">
        <f t="shared" si="5"/>
        <v>10</v>
      </c>
      <c r="V11" s="5">
        <v>1505</v>
      </c>
      <c r="W11" s="5">
        <v>1500</v>
      </c>
      <c r="X11" s="5">
        <f t="shared" si="6"/>
        <v>5</v>
      </c>
      <c r="Y11" s="5">
        <v>1470</v>
      </c>
      <c r="Z11" s="5">
        <v>1460</v>
      </c>
      <c r="AA11" s="5">
        <f t="shared" si="7"/>
        <v>10</v>
      </c>
      <c r="AB11" s="5">
        <v>1455</v>
      </c>
      <c r="AC11" s="5">
        <v>1450</v>
      </c>
      <c r="AD11" s="11">
        <f t="shared" si="8"/>
        <v>5</v>
      </c>
    </row>
    <row r="12" spans="1:30" x14ac:dyDescent="0.35">
      <c r="A12" s="2">
        <v>83</v>
      </c>
      <c r="B12" s="3" t="s">
        <v>20</v>
      </c>
      <c r="C12" s="4" t="s">
        <v>21</v>
      </c>
      <c r="D12" s="5">
        <v>8275</v>
      </c>
      <c r="E12" s="5">
        <v>8250</v>
      </c>
      <c r="F12" s="5">
        <f t="shared" si="0"/>
        <v>25</v>
      </c>
      <c r="G12" s="5">
        <v>8275</v>
      </c>
      <c r="H12" s="5">
        <v>8250</v>
      </c>
      <c r="I12" s="5">
        <f t="shared" si="1"/>
        <v>25</v>
      </c>
      <c r="J12" s="5">
        <v>8375</v>
      </c>
      <c r="K12" s="5">
        <v>8350</v>
      </c>
      <c r="L12" s="5">
        <f t="shared" si="2"/>
        <v>25</v>
      </c>
      <c r="M12" s="5">
        <v>8400</v>
      </c>
      <c r="N12" s="5">
        <v>8350</v>
      </c>
      <c r="O12" s="5">
        <f t="shared" si="3"/>
        <v>50</v>
      </c>
      <c r="P12" s="5">
        <v>8375</v>
      </c>
      <c r="Q12" s="5">
        <v>8350</v>
      </c>
      <c r="R12" s="5">
        <f t="shared" si="4"/>
        <v>25</v>
      </c>
      <c r="S12" s="5">
        <v>8400</v>
      </c>
      <c r="T12" s="5">
        <v>8375</v>
      </c>
      <c r="U12" s="5">
        <f t="shared" si="5"/>
        <v>25</v>
      </c>
      <c r="V12" s="5">
        <v>8550</v>
      </c>
      <c r="W12" s="5">
        <v>8525</v>
      </c>
      <c r="X12" s="5">
        <f t="shared" si="6"/>
        <v>25</v>
      </c>
      <c r="Y12" s="5">
        <v>8525</v>
      </c>
      <c r="Z12" s="5">
        <v>8500</v>
      </c>
      <c r="AA12" s="5">
        <f t="shared" si="7"/>
        <v>25</v>
      </c>
      <c r="AB12" s="5">
        <v>8775</v>
      </c>
      <c r="AC12" s="5">
        <v>8750</v>
      </c>
      <c r="AD12" s="11">
        <f t="shared" si="8"/>
        <v>25</v>
      </c>
    </row>
    <row r="13" spans="1:30" x14ac:dyDescent="0.35">
      <c r="A13" s="7">
        <v>88</v>
      </c>
      <c r="B13" s="8" t="s">
        <v>22</v>
      </c>
      <c r="C13" s="4" t="s">
        <v>23</v>
      </c>
      <c r="D13" s="5">
        <v>8850</v>
      </c>
      <c r="E13" s="5">
        <v>8825</v>
      </c>
      <c r="F13" s="5">
        <f t="shared" si="0"/>
        <v>25</v>
      </c>
      <c r="G13" s="5">
        <v>8750</v>
      </c>
      <c r="H13" s="5">
        <v>8725</v>
      </c>
      <c r="I13" s="5">
        <f t="shared" si="1"/>
        <v>25</v>
      </c>
      <c r="J13" s="5">
        <v>8600</v>
      </c>
      <c r="K13" s="5">
        <v>8575</v>
      </c>
      <c r="L13" s="5">
        <f t="shared" si="2"/>
        <v>25</v>
      </c>
      <c r="M13" s="5">
        <v>8775</v>
      </c>
      <c r="N13" s="5">
        <v>8750</v>
      </c>
      <c r="O13" s="5">
        <f t="shared" si="3"/>
        <v>25</v>
      </c>
      <c r="P13" s="5">
        <v>8825</v>
      </c>
      <c r="Q13" s="5">
        <v>8800</v>
      </c>
      <c r="R13" s="5">
        <f t="shared" si="4"/>
        <v>25</v>
      </c>
      <c r="S13" s="5">
        <v>8800</v>
      </c>
      <c r="T13" s="5">
        <v>8775</v>
      </c>
      <c r="U13" s="5">
        <f t="shared" si="5"/>
        <v>25</v>
      </c>
      <c r="V13" s="5">
        <v>8975</v>
      </c>
      <c r="W13" s="5">
        <v>8950</v>
      </c>
      <c r="X13" s="5">
        <f t="shared" si="6"/>
        <v>25</v>
      </c>
      <c r="Y13" s="5">
        <v>8925</v>
      </c>
      <c r="Z13" s="5">
        <v>8900</v>
      </c>
      <c r="AA13" s="5">
        <f t="shared" si="7"/>
        <v>25</v>
      </c>
      <c r="AB13" s="5">
        <v>9175</v>
      </c>
      <c r="AC13" s="5">
        <v>9150</v>
      </c>
      <c r="AD13" s="11">
        <f t="shared" si="8"/>
        <v>25</v>
      </c>
    </row>
    <row r="14" spans="1:30" x14ac:dyDescent="0.35">
      <c r="A14" s="2">
        <v>89</v>
      </c>
      <c r="B14" s="3" t="s">
        <v>24</v>
      </c>
      <c r="C14" s="4" t="s">
        <v>25</v>
      </c>
      <c r="D14" s="5">
        <v>4590</v>
      </c>
      <c r="E14" s="5">
        <v>4580</v>
      </c>
      <c r="F14" s="5">
        <f t="shared" si="0"/>
        <v>10</v>
      </c>
      <c r="G14" s="5">
        <v>4570</v>
      </c>
      <c r="H14" s="5">
        <v>4560</v>
      </c>
      <c r="I14" s="5">
        <f t="shared" si="1"/>
        <v>10</v>
      </c>
      <c r="J14" s="5">
        <v>4470</v>
      </c>
      <c r="K14" s="5">
        <v>4460</v>
      </c>
      <c r="L14" s="5">
        <f t="shared" si="2"/>
        <v>10</v>
      </c>
      <c r="M14" s="5">
        <v>4600</v>
      </c>
      <c r="N14" s="5">
        <v>4590</v>
      </c>
      <c r="O14" s="5">
        <f t="shared" si="3"/>
        <v>10</v>
      </c>
      <c r="P14" s="5">
        <v>4620</v>
      </c>
      <c r="Q14" s="5">
        <v>4610</v>
      </c>
      <c r="R14" s="5">
        <f t="shared" si="4"/>
        <v>10</v>
      </c>
      <c r="S14" s="5">
        <v>4570</v>
      </c>
      <c r="T14" s="5">
        <v>4560</v>
      </c>
      <c r="U14" s="5">
        <f t="shared" si="5"/>
        <v>10</v>
      </c>
      <c r="V14" s="5">
        <v>4590</v>
      </c>
      <c r="W14" s="5">
        <v>4580</v>
      </c>
      <c r="X14" s="5">
        <f t="shared" si="6"/>
        <v>10</v>
      </c>
      <c r="Y14" s="5">
        <v>4580</v>
      </c>
      <c r="Z14" s="5">
        <v>4570</v>
      </c>
      <c r="AA14" s="5">
        <f t="shared" si="7"/>
        <v>10</v>
      </c>
      <c r="AB14" s="5">
        <v>4620</v>
      </c>
      <c r="AC14" s="5">
        <v>4610</v>
      </c>
      <c r="AD14" s="11">
        <f t="shared" si="8"/>
        <v>10</v>
      </c>
    </row>
    <row r="15" spans="1:30" x14ac:dyDescent="0.35">
      <c r="A15" s="2">
        <v>93</v>
      </c>
      <c r="B15" s="3" t="s">
        <v>26</v>
      </c>
      <c r="C15" s="4" t="s">
        <v>27</v>
      </c>
      <c r="D15" s="5">
        <v>1575</v>
      </c>
      <c r="E15" s="5">
        <v>1570</v>
      </c>
      <c r="F15" s="5">
        <f t="shared" si="0"/>
        <v>5</v>
      </c>
      <c r="G15" s="5">
        <v>1555</v>
      </c>
      <c r="H15" s="5">
        <v>1550</v>
      </c>
      <c r="I15" s="5">
        <f t="shared" si="1"/>
        <v>5</v>
      </c>
      <c r="J15" s="5">
        <v>1540</v>
      </c>
      <c r="K15" s="5">
        <v>1535</v>
      </c>
      <c r="L15" s="5">
        <f t="shared" si="2"/>
        <v>5</v>
      </c>
      <c r="M15" s="5">
        <v>1580</v>
      </c>
      <c r="N15" s="5">
        <v>1575</v>
      </c>
      <c r="O15" s="5">
        <f t="shared" si="3"/>
        <v>5</v>
      </c>
      <c r="P15" s="5">
        <v>1570</v>
      </c>
      <c r="Q15" s="5">
        <v>1565</v>
      </c>
      <c r="R15" s="5">
        <f t="shared" si="4"/>
        <v>5</v>
      </c>
      <c r="S15" s="5">
        <v>1535</v>
      </c>
      <c r="T15" s="5">
        <v>1530</v>
      </c>
      <c r="U15" s="5">
        <f t="shared" si="5"/>
        <v>5</v>
      </c>
      <c r="V15" s="5">
        <v>1545</v>
      </c>
      <c r="W15" s="5">
        <v>1540</v>
      </c>
      <c r="X15" s="5">
        <f t="shared" si="6"/>
        <v>5</v>
      </c>
      <c r="Y15" s="5">
        <v>1535</v>
      </c>
      <c r="Z15" s="5">
        <v>1530</v>
      </c>
      <c r="AA15" s="5">
        <f t="shared" si="7"/>
        <v>5</v>
      </c>
      <c r="AB15" s="5">
        <v>1610</v>
      </c>
      <c r="AC15" s="5">
        <v>1605</v>
      </c>
      <c r="AD15" s="11">
        <f t="shared" si="8"/>
        <v>5</v>
      </c>
    </row>
    <row r="16" spans="1:30" x14ac:dyDescent="0.35">
      <c r="A16" s="7">
        <v>104</v>
      </c>
      <c r="B16" s="8" t="s">
        <v>28</v>
      </c>
      <c r="C16" s="4" t="s">
        <v>29</v>
      </c>
      <c r="D16" s="6">
        <v>157</v>
      </c>
      <c r="E16" s="6">
        <v>156</v>
      </c>
      <c r="F16" s="5">
        <f t="shared" si="0"/>
        <v>1</v>
      </c>
      <c r="G16" s="6">
        <v>172</v>
      </c>
      <c r="H16" s="6">
        <v>171</v>
      </c>
      <c r="I16" s="5">
        <f t="shared" si="1"/>
        <v>1</v>
      </c>
      <c r="J16" s="6">
        <v>172</v>
      </c>
      <c r="K16" s="6">
        <v>171</v>
      </c>
      <c r="L16" s="5">
        <f t="shared" si="2"/>
        <v>1</v>
      </c>
      <c r="M16" s="6">
        <v>174</v>
      </c>
      <c r="N16" s="6">
        <v>173</v>
      </c>
      <c r="O16" s="5">
        <f t="shared" si="3"/>
        <v>1</v>
      </c>
      <c r="P16" s="6">
        <v>174</v>
      </c>
      <c r="Q16" s="6">
        <v>173</v>
      </c>
      <c r="R16" s="5">
        <f t="shared" si="4"/>
        <v>1</v>
      </c>
      <c r="S16" s="6">
        <v>182</v>
      </c>
      <c r="T16" s="6">
        <v>181</v>
      </c>
      <c r="U16" s="5">
        <f t="shared" si="5"/>
        <v>1</v>
      </c>
      <c r="V16" s="6">
        <v>179</v>
      </c>
      <c r="W16" s="6">
        <v>178</v>
      </c>
      <c r="X16" s="5">
        <f t="shared" si="6"/>
        <v>1</v>
      </c>
      <c r="Y16" s="6">
        <v>184</v>
      </c>
      <c r="Z16" s="6">
        <v>183</v>
      </c>
      <c r="AA16" s="5">
        <f t="shared" si="7"/>
        <v>1</v>
      </c>
      <c r="AB16" s="6">
        <v>182</v>
      </c>
      <c r="AC16" s="6">
        <v>181</v>
      </c>
      <c r="AD16" s="11">
        <f t="shared" si="8"/>
        <v>1</v>
      </c>
    </row>
    <row r="17" spans="1:30" x14ac:dyDescent="0.35">
      <c r="A17" s="2">
        <v>105</v>
      </c>
      <c r="B17" s="3" t="s">
        <v>30</v>
      </c>
      <c r="C17" s="4" t="s">
        <v>31</v>
      </c>
      <c r="D17" s="5">
        <v>1170</v>
      </c>
      <c r="E17" s="5">
        <v>1165</v>
      </c>
      <c r="F17" s="5">
        <f t="shared" si="0"/>
        <v>5</v>
      </c>
      <c r="G17" s="5">
        <v>1160</v>
      </c>
      <c r="H17" s="5">
        <v>1155</v>
      </c>
      <c r="I17" s="5">
        <f t="shared" si="1"/>
        <v>5</v>
      </c>
      <c r="J17" s="5">
        <v>1115</v>
      </c>
      <c r="K17" s="5">
        <v>1110</v>
      </c>
      <c r="L17" s="5">
        <f t="shared" si="2"/>
        <v>5</v>
      </c>
      <c r="M17" s="5">
        <v>1130</v>
      </c>
      <c r="N17" s="5">
        <v>1125</v>
      </c>
      <c r="O17" s="5">
        <f t="shared" si="3"/>
        <v>5</v>
      </c>
      <c r="P17" s="5">
        <v>1135</v>
      </c>
      <c r="Q17" s="5">
        <v>1130</v>
      </c>
      <c r="R17" s="5">
        <f t="shared" si="4"/>
        <v>5</v>
      </c>
      <c r="S17" s="5">
        <v>1165</v>
      </c>
      <c r="T17" s="5">
        <v>1160</v>
      </c>
      <c r="U17" s="5">
        <f t="shared" si="5"/>
        <v>5</v>
      </c>
      <c r="V17" s="5">
        <v>1160</v>
      </c>
      <c r="W17" s="5">
        <v>1155</v>
      </c>
      <c r="X17" s="5">
        <f t="shared" si="6"/>
        <v>5</v>
      </c>
      <c r="Y17" s="5">
        <v>1135</v>
      </c>
      <c r="Z17" s="5">
        <v>1130</v>
      </c>
      <c r="AA17" s="5">
        <f t="shared" si="7"/>
        <v>5</v>
      </c>
      <c r="AB17" s="5">
        <v>1130</v>
      </c>
      <c r="AC17" s="5">
        <v>1125</v>
      </c>
      <c r="AD17" s="11">
        <f t="shared" si="8"/>
        <v>5</v>
      </c>
    </row>
    <row r="18" spans="1:30" x14ac:dyDescent="0.35">
      <c r="A18" s="7">
        <v>118</v>
      </c>
      <c r="B18" s="8" t="s">
        <v>32</v>
      </c>
      <c r="C18" s="4" t="s">
        <v>33</v>
      </c>
      <c r="D18" s="5">
        <v>1385</v>
      </c>
      <c r="E18" s="5">
        <v>1380</v>
      </c>
      <c r="F18" s="5">
        <f t="shared" si="0"/>
        <v>5</v>
      </c>
      <c r="G18" s="5">
        <v>1390</v>
      </c>
      <c r="H18" s="5">
        <v>1385</v>
      </c>
      <c r="I18" s="5">
        <f t="shared" si="1"/>
        <v>5</v>
      </c>
      <c r="J18" s="5">
        <v>1385</v>
      </c>
      <c r="K18" s="5">
        <v>1380</v>
      </c>
      <c r="L18" s="5">
        <f t="shared" si="2"/>
        <v>5</v>
      </c>
      <c r="M18" s="5">
        <v>1395</v>
      </c>
      <c r="N18" s="5">
        <v>1390</v>
      </c>
      <c r="O18" s="5">
        <f t="shared" si="3"/>
        <v>5</v>
      </c>
      <c r="P18" s="5">
        <v>1395</v>
      </c>
      <c r="Q18" s="5">
        <v>1390</v>
      </c>
      <c r="R18" s="5">
        <f t="shared" si="4"/>
        <v>5</v>
      </c>
      <c r="S18" s="5">
        <v>1395</v>
      </c>
      <c r="T18" s="5">
        <v>1390</v>
      </c>
      <c r="U18" s="5">
        <f t="shared" si="5"/>
        <v>5</v>
      </c>
      <c r="V18" s="5">
        <v>1400</v>
      </c>
      <c r="W18" s="5">
        <v>1395</v>
      </c>
      <c r="X18" s="5">
        <f t="shared" si="6"/>
        <v>5</v>
      </c>
      <c r="Y18" s="5">
        <v>1395</v>
      </c>
      <c r="Z18" s="5">
        <v>1390</v>
      </c>
      <c r="AA18" s="5">
        <f t="shared" si="7"/>
        <v>5</v>
      </c>
      <c r="AB18" s="5">
        <v>1410</v>
      </c>
      <c r="AC18" s="5">
        <v>1405</v>
      </c>
      <c r="AD18" s="11">
        <f t="shared" si="8"/>
        <v>5</v>
      </c>
    </row>
    <row r="19" spans="1:30" x14ac:dyDescent="0.35">
      <c r="A19" s="2">
        <v>119</v>
      </c>
      <c r="B19" s="3" t="s">
        <v>34</v>
      </c>
      <c r="C19" s="4" t="s">
        <v>35</v>
      </c>
      <c r="D19" s="6">
        <v>725</v>
      </c>
      <c r="E19" s="6">
        <v>720</v>
      </c>
      <c r="F19" s="5">
        <f t="shared" si="0"/>
        <v>5</v>
      </c>
      <c r="G19" s="6">
        <v>725</v>
      </c>
      <c r="H19" s="6">
        <v>720</v>
      </c>
      <c r="I19" s="5">
        <f t="shared" si="1"/>
        <v>5</v>
      </c>
      <c r="J19" s="6">
        <v>725</v>
      </c>
      <c r="K19" s="6">
        <v>720</v>
      </c>
      <c r="L19" s="5">
        <f t="shared" si="2"/>
        <v>5</v>
      </c>
      <c r="M19" s="6">
        <v>730</v>
      </c>
      <c r="N19" s="6">
        <v>725</v>
      </c>
      <c r="O19" s="5">
        <f t="shared" si="3"/>
        <v>5</v>
      </c>
      <c r="P19" s="6">
        <v>730</v>
      </c>
      <c r="Q19" s="6">
        <v>725</v>
      </c>
      <c r="R19" s="5">
        <f t="shared" si="4"/>
        <v>5</v>
      </c>
      <c r="S19" s="6">
        <v>725</v>
      </c>
      <c r="T19" s="6">
        <v>720</v>
      </c>
      <c r="U19" s="5">
        <f t="shared" si="5"/>
        <v>5</v>
      </c>
      <c r="V19" s="6">
        <v>725</v>
      </c>
      <c r="W19" s="6">
        <v>720</v>
      </c>
      <c r="X19" s="5">
        <f t="shared" si="6"/>
        <v>5</v>
      </c>
      <c r="Y19" s="6">
        <v>720</v>
      </c>
      <c r="Z19" s="6">
        <v>715</v>
      </c>
      <c r="AA19" s="5">
        <f t="shared" si="7"/>
        <v>5</v>
      </c>
      <c r="AB19" s="6">
        <v>725</v>
      </c>
      <c r="AC19" s="6">
        <v>720</v>
      </c>
      <c r="AD19" s="11">
        <f t="shared" si="8"/>
        <v>5</v>
      </c>
    </row>
    <row r="20" spans="1:30" x14ac:dyDescent="0.35">
      <c r="A20" s="7">
        <v>128</v>
      </c>
      <c r="B20" s="8" t="s">
        <v>36</v>
      </c>
      <c r="C20" s="4" t="s">
        <v>37</v>
      </c>
      <c r="D20" s="5">
        <v>8950</v>
      </c>
      <c r="E20" s="5">
        <v>8925</v>
      </c>
      <c r="F20" s="5">
        <f t="shared" si="0"/>
        <v>25</v>
      </c>
      <c r="G20" s="5">
        <v>8850</v>
      </c>
      <c r="H20" s="5">
        <v>8825</v>
      </c>
      <c r="I20" s="5">
        <f t="shared" si="1"/>
        <v>25</v>
      </c>
      <c r="J20" s="5">
        <v>8875</v>
      </c>
      <c r="K20" s="5">
        <v>8850</v>
      </c>
      <c r="L20" s="5">
        <f t="shared" si="2"/>
        <v>25</v>
      </c>
      <c r="M20" s="5">
        <v>8975</v>
      </c>
      <c r="N20" s="5">
        <v>8950</v>
      </c>
      <c r="O20" s="5">
        <f t="shared" si="3"/>
        <v>25</v>
      </c>
      <c r="P20" s="5">
        <v>9100</v>
      </c>
      <c r="Q20" s="5">
        <v>9075</v>
      </c>
      <c r="R20" s="5">
        <f t="shared" si="4"/>
        <v>25</v>
      </c>
      <c r="S20" s="5">
        <v>9175</v>
      </c>
      <c r="T20" s="5">
        <v>9150</v>
      </c>
      <c r="U20" s="5">
        <f t="shared" si="5"/>
        <v>25</v>
      </c>
      <c r="V20" s="5">
        <v>9450</v>
      </c>
      <c r="W20" s="5">
        <v>9400</v>
      </c>
      <c r="X20" s="5">
        <f t="shared" si="6"/>
        <v>50</v>
      </c>
      <c r="Y20" s="5">
        <v>9300</v>
      </c>
      <c r="Z20" s="5">
        <v>9275</v>
      </c>
      <c r="AA20" s="5">
        <f t="shared" si="7"/>
        <v>25</v>
      </c>
      <c r="AB20" s="5">
        <v>9375</v>
      </c>
      <c r="AC20" s="5">
        <v>9350</v>
      </c>
      <c r="AD20" s="11">
        <f t="shared" si="8"/>
        <v>25</v>
      </c>
    </row>
    <row r="21" spans="1:30" x14ac:dyDescent="0.35">
      <c r="A21" s="7">
        <v>130</v>
      </c>
      <c r="B21" s="8" t="s">
        <v>38</v>
      </c>
      <c r="C21" s="4" t="s">
        <v>39</v>
      </c>
      <c r="D21" s="6">
        <v>364</v>
      </c>
      <c r="E21" s="6">
        <v>362</v>
      </c>
      <c r="F21" s="5">
        <f t="shared" si="0"/>
        <v>2</v>
      </c>
      <c r="G21" s="6">
        <v>368</v>
      </c>
      <c r="H21" s="6">
        <v>366</v>
      </c>
      <c r="I21" s="5">
        <f t="shared" si="1"/>
        <v>2</v>
      </c>
      <c r="J21" s="6">
        <v>376</v>
      </c>
      <c r="K21" s="6">
        <v>374</v>
      </c>
      <c r="L21" s="5">
        <f t="shared" si="2"/>
        <v>2</v>
      </c>
      <c r="M21" s="6">
        <v>372</v>
      </c>
      <c r="N21" s="6">
        <v>370</v>
      </c>
      <c r="O21" s="5">
        <f t="shared" si="3"/>
        <v>2</v>
      </c>
      <c r="P21" s="6">
        <v>368</v>
      </c>
      <c r="Q21" s="6">
        <v>366</v>
      </c>
      <c r="R21" s="5">
        <f t="shared" si="4"/>
        <v>2</v>
      </c>
      <c r="S21" s="6">
        <v>372</v>
      </c>
      <c r="T21" s="6">
        <v>370</v>
      </c>
      <c r="U21" s="5">
        <f t="shared" si="5"/>
        <v>2</v>
      </c>
      <c r="V21" s="6">
        <v>382</v>
      </c>
      <c r="W21" s="6">
        <v>380</v>
      </c>
      <c r="X21" s="5">
        <f t="shared" si="6"/>
        <v>2</v>
      </c>
      <c r="Y21" s="6">
        <v>374</v>
      </c>
      <c r="Z21" s="6">
        <v>372</v>
      </c>
      <c r="AA21" s="5">
        <f t="shared" si="7"/>
        <v>2</v>
      </c>
      <c r="AB21" s="6">
        <v>370</v>
      </c>
      <c r="AC21" s="6">
        <v>368</v>
      </c>
      <c r="AD21" s="11">
        <f t="shared" si="8"/>
        <v>2</v>
      </c>
    </row>
    <row r="22" spans="1:30" x14ac:dyDescent="0.35">
      <c r="A22" s="2">
        <v>145</v>
      </c>
      <c r="B22" s="3" t="s">
        <v>40</v>
      </c>
      <c r="C22" s="4" t="s">
        <v>41</v>
      </c>
      <c r="D22" s="5">
        <v>1510</v>
      </c>
      <c r="E22" s="5">
        <v>1505</v>
      </c>
      <c r="F22" s="5">
        <f t="shared" si="0"/>
        <v>5</v>
      </c>
      <c r="G22" s="5">
        <v>1515</v>
      </c>
      <c r="H22" s="5">
        <v>1510</v>
      </c>
      <c r="I22" s="5">
        <f t="shared" si="1"/>
        <v>5</v>
      </c>
      <c r="J22" s="5">
        <v>1500</v>
      </c>
      <c r="K22" s="5">
        <v>1495</v>
      </c>
      <c r="L22" s="5">
        <f t="shared" si="2"/>
        <v>5</v>
      </c>
      <c r="M22" s="5">
        <v>1505</v>
      </c>
      <c r="N22" s="5">
        <v>1500</v>
      </c>
      <c r="O22" s="5">
        <f t="shared" si="3"/>
        <v>5</v>
      </c>
      <c r="P22" s="5">
        <v>1485</v>
      </c>
      <c r="Q22" s="5">
        <v>1480</v>
      </c>
      <c r="R22" s="5">
        <f t="shared" si="4"/>
        <v>5</v>
      </c>
      <c r="S22" s="5">
        <v>1480</v>
      </c>
      <c r="T22" s="5">
        <v>1475</v>
      </c>
      <c r="U22" s="5">
        <f t="shared" si="5"/>
        <v>5</v>
      </c>
      <c r="V22" s="5">
        <v>1475</v>
      </c>
      <c r="W22" s="5">
        <v>1470</v>
      </c>
      <c r="X22" s="5">
        <f t="shared" si="6"/>
        <v>5</v>
      </c>
      <c r="Y22" s="5">
        <v>1465</v>
      </c>
      <c r="Z22" s="5">
        <v>1460</v>
      </c>
      <c r="AA22" s="5">
        <f t="shared" si="7"/>
        <v>5</v>
      </c>
      <c r="AB22" s="5">
        <v>1535</v>
      </c>
      <c r="AC22" s="5">
        <v>1530</v>
      </c>
      <c r="AD22" s="11">
        <f t="shared" si="8"/>
        <v>5</v>
      </c>
    </row>
    <row r="23" spans="1:30" x14ac:dyDescent="0.35">
      <c r="A23" s="7">
        <v>148</v>
      </c>
      <c r="B23" s="8" t="s">
        <v>42</v>
      </c>
      <c r="C23" s="4" t="s">
        <v>43</v>
      </c>
      <c r="D23" s="6">
        <v>860</v>
      </c>
      <c r="E23" s="6">
        <v>855</v>
      </c>
      <c r="F23" s="5">
        <f t="shared" si="0"/>
        <v>5</v>
      </c>
      <c r="G23" s="6">
        <v>850</v>
      </c>
      <c r="H23" s="6">
        <v>845</v>
      </c>
      <c r="I23" s="5">
        <f t="shared" si="1"/>
        <v>5</v>
      </c>
      <c r="J23" s="6">
        <v>835</v>
      </c>
      <c r="K23" s="6">
        <v>830</v>
      </c>
      <c r="L23" s="5">
        <f t="shared" si="2"/>
        <v>5</v>
      </c>
      <c r="M23" s="6">
        <v>860</v>
      </c>
      <c r="N23" s="6">
        <v>855</v>
      </c>
      <c r="O23" s="5">
        <f t="shared" si="3"/>
        <v>5</v>
      </c>
      <c r="P23" s="6">
        <v>870</v>
      </c>
      <c r="Q23" s="6">
        <v>865</v>
      </c>
      <c r="R23" s="5">
        <f t="shared" si="4"/>
        <v>5</v>
      </c>
      <c r="S23" s="6">
        <v>875</v>
      </c>
      <c r="T23" s="6">
        <v>870</v>
      </c>
      <c r="U23" s="5">
        <f t="shared" si="5"/>
        <v>5</v>
      </c>
      <c r="V23" s="6">
        <v>855</v>
      </c>
      <c r="W23" s="6">
        <v>850</v>
      </c>
      <c r="X23" s="5">
        <f t="shared" si="6"/>
        <v>5</v>
      </c>
      <c r="Y23" s="6">
        <v>835</v>
      </c>
      <c r="Z23" s="6">
        <v>830</v>
      </c>
      <c r="AA23" s="5">
        <f t="shared" si="7"/>
        <v>5</v>
      </c>
      <c r="AB23" s="6">
        <v>825</v>
      </c>
      <c r="AC23" s="6">
        <v>820</v>
      </c>
      <c r="AD23" s="11">
        <f t="shared" si="8"/>
        <v>5</v>
      </c>
    </row>
    <row r="24" spans="1:30" x14ac:dyDescent="0.35">
      <c r="A24" s="2">
        <v>149</v>
      </c>
      <c r="B24" s="3" t="s">
        <v>44</v>
      </c>
      <c r="C24" s="4" t="s">
        <v>45</v>
      </c>
      <c r="D24" s="6">
        <v>930</v>
      </c>
      <c r="E24" s="6">
        <v>925</v>
      </c>
      <c r="F24" s="5">
        <f t="shared" si="0"/>
        <v>5</v>
      </c>
      <c r="G24" s="6">
        <v>935</v>
      </c>
      <c r="H24" s="6">
        <v>930</v>
      </c>
      <c r="I24" s="5">
        <f t="shared" si="1"/>
        <v>5</v>
      </c>
      <c r="J24" s="6">
        <v>930</v>
      </c>
      <c r="K24" s="6">
        <v>925</v>
      </c>
      <c r="L24" s="5">
        <f t="shared" si="2"/>
        <v>5</v>
      </c>
      <c r="M24" s="6">
        <v>935</v>
      </c>
      <c r="N24" s="6">
        <v>930</v>
      </c>
      <c r="O24" s="5">
        <f t="shared" si="3"/>
        <v>5</v>
      </c>
      <c r="P24" s="6">
        <v>950</v>
      </c>
      <c r="Q24" s="6">
        <v>945</v>
      </c>
      <c r="R24" s="5">
        <f t="shared" si="4"/>
        <v>5</v>
      </c>
      <c r="S24" s="6">
        <v>960</v>
      </c>
      <c r="T24" s="6">
        <v>955</v>
      </c>
      <c r="U24" s="5">
        <f t="shared" si="5"/>
        <v>5</v>
      </c>
      <c r="V24" s="6">
        <v>970</v>
      </c>
      <c r="W24" s="6">
        <v>965</v>
      </c>
      <c r="X24" s="5">
        <f t="shared" si="6"/>
        <v>5</v>
      </c>
      <c r="Y24" s="6">
        <v>970</v>
      </c>
      <c r="Z24" s="6">
        <v>965</v>
      </c>
      <c r="AA24" s="5">
        <f t="shared" si="7"/>
        <v>5</v>
      </c>
      <c r="AB24" s="5">
        <v>1010</v>
      </c>
      <c r="AC24" s="5">
        <v>1005</v>
      </c>
      <c r="AD24" s="11">
        <f t="shared" si="8"/>
        <v>5</v>
      </c>
    </row>
    <row r="25" spans="1:30" x14ac:dyDescent="0.35">
      <c r="A25" s="7">
        <v>158</v>
      </c>
      <c r="B25" s="8" t="s">
        <v>46</v>
      </c>
      <c r="C25" s="4" t="s">
        <v>47</v>
      </c>
      <c r="D25" s="5">
        <v>2960</v>
      </c>
      <c r="E25" s="5">
        <v>2950</v>
      </c>
      <c r="F25" s="5">
        <f t="shared" si="0"/>
        <v>10</v>
      </c>
      <c r="G25" s="5">
        <v>2910</v>
      </c>
      <c r="H25" s="5">
        <v>2900</v>
      </c>
      <c r="I25" s="5">
        <f t="shared" si="1"/>
        <v>10</v>
      </c>
      <c r="J25" s="5">
        <v>2890</v>
      </c>
      <c r="K25" s="5">
        <v>2880</v>
      </c>
      <c r="L25" s="5">
        <f t="shared" si="2"/>
        <v>10</v>
      </c>
      <c r="M25" s="5">
        <v>2970</v>
      </c>
      <c r="N25" s="5">
        <v>2960</v>
      </c>
      <c r="O25" s="5">
        <f t="shared" si="3"/>
        <v>10</v>
      </c>
      <c r="P25" s="5">
        <v>2900</v>
      </c>
      <c r="Q25" s="5">
        <v>2890</v>
      </c>
      <c r="R25" s="5">
        <f t="shared" si="4"/>
        <v>10</v>
      </c>
      <c r="S25" s="5">
        <v>2900</v>
      </c>
      <c r="T25" s="5">
        <v>2880</v>
      </c>
      <c r="U25" s="5">
        <f t="shared" si="5"/>
        <v>20</v>
      </c>
      <c r="V25" s="5">
        <v>2930</v>
      </c>
      <c r="W25" s="5">
        <v>2920</v>
      </c>
      <c r="X25" s="5">
        <f t="shared" si="6"/>
        <v>10</v>
      </c>
      <c r="Y25" s="5">
        <v>2950</v>
      </c>
      <c r="Z25" s="5">
        <v>2930</v>
      </c>
      <c r="AA25" s="5">
        <f t="shared" si="7"/>
        <v>20</v>
      </c>
      <c r="AB25" s="5">
        <v>2990</v>
      </c>
      <c r="AC25" s="5">
        <v>2960</v>
      </c>
      <c r="AD25" s="11">
        <f t="shared" si="8"/>
        <v>30</v>
      </c>
    </row>
    <row r="26" spans="1:30" x14ac:dyDescent="0.35">
      <c r="A26" s="7">
        <v>198</v>
      </c>
      <c r="B26" s="8" t="s">
        <v>48</v>
      </c>
      <c r="C26" s="4" t="s">
        <v>49</v>
      </c>
      <c r="D26" s="5">
        <v>5900</v>
      </c>
      <c r="E26" s="5">
        <v>5875</v>
      </c>
      <c r="F26" s="5">
        <f t="shared" si="0"/>
        <v>25</v>
      </c>
      <c r="G26" s="5">
        <v>5875</v>
      </c>
      <c r="H26" s="5">
        <v>5850</v>
      </c>
      <c r="I26" s="5">
        <f t="shared" si="1"/>
        <v>25</v>
      </c>
      <c r="J26" s="6">
        <v>0</v>
      </c>
      <c r="K26" s="6">
        <v>0</v>
      </c>
      <c r="L26" s="5">
        <f t="shared" si="2"/>
        <v>0</v>
      </c>
      <c r="M26" s="6">
        <v>0</v>
      </c>
      <c r="N26" s="6">
        <v>0</v>
      </c>
      <c r="O26" s="5">
        <f t="shared" si="3"/>
        <v>0</v>
      </c>
      <c r="P26" s="6">
        <v>0</v>
      </c>
      <c r="Q26" s="6">
        <v>0</v>
      </c>
      <c r="R26" s="5">
        <f t="shared" si="4"/>
        <v>0</v>
      </c>
      <c r="S26" s="6">
        <v>0</v>
      </c>
      <c r="T26" s="6">
        <v>0</v>
      </c>
      <c r="U26" s="5">
        <f t="shared" si="5"/>
        <v>0</v>
      </c>
      <c r="V26" s="6">
        <v>0</v>
      </c>
      <c r="W26" s="6">
        <v>0</v>
      </c>
      <c r="X26" s="5">
        <f t="shared" si="6"/>
        <v>0</v>
      </c>
      <c r="Y26" s="6">
        <v>0</v>
      </c>
      <c r="Z26" s="6">
        <v>0</v>
      </c>
      <c r="AA26" s="5">
        <f t="shared" si="7"/>
        <v>0</v>
      </c>
      <c r="AB26" s="6">
        <v>0</v>
      </c>
      <c r="AC26" s="6">
        <v>0</v>
      </c>
      <c r="AD26" s="11">
        <f t="shared" si="8"/>
        <v>0</v>
      </c>
    </row>
    <row r="27" spans="1:30" x14ac:dyDescent="0.35">
      <c r="A27" s="2">
        <v>207</v>
      </c>
      <c r="B27" s="3" t="s">
        <v>50</v>
      </c>
      <c r="C27" s="4" t="s">
        <v>51</v>
      </c>
      <c r="D27" s="6">
        <v>970</v>
      </c>
      <c r="E27" s="6">
        <v>965</v>
      </c>
      <c r="F27" s="5">
        <f t="shared" si="0"/>
        <v>5</v>
      </c>
      <c r="G27" s="6">
        <v>960</v>
      </c>
      <c r="H27" s="6">
        <v>955</v>
      </c>
      <c r="I27" s="5">
        <f t="shared" si="1"/>
        <v>5</v>
      </c>
      <c r="J27" s="5">
        <v>1885</v>
      </c>
      <c r="K27" s="5">
        <v>1785</v>
      </c>
      <c r="L27" s="5">
        <f t="shared" si="2"/>
        <v>100</v>
      </c>
      <c r="M27" s="5">
        <v>1980</v>
      </c>
      <c r="N27" s="5">
        <v>1815</v>
      </c>
      <c r="O27" s="5">
        <f t="shared" si="3"/>
        <v>165</v>
      </c>
      <c r="P27" s="5">
        <v>1885</v>
      </c>
      <c r="Q27" s="5">
        <v>1790</v>
      </c>
      <c r="R27" s="5">
        <f t="shared" si="4"/>
        <v>95</v>
      </c>
      <c r="S27" s="5">
        <v>1885</v>
      </c>
      <c r="T27" s="5">
        <v>1790</v>
      </c>
      <c r="U27" s="5">
        <f t="shared" si="5"/>
        <v>95</v>
      </c>
      <c r="V27" s="5">
        <v>1845</v>
      </c>
      <c r="W27" s="5">
        <v>1795</v>
      </c>
      <c r="X27" s="5">
        <f t="shared" si="6"/>
        <v>50</v>
      </c>
      <c r="Y27" s="5">
        <v>1800</v>
      </c>
      <c r="Z27" s="5">
        <v>1745</v>
      </c>
      <c r="AA27" s="5">
        <f t="shared" si="7"/>
        <v>55</v>
      </c>
      <c r="AB27" s="5">
        <v>1815</v>
      </c>
      <c r="AC27" s="5">
        <v>1715</v>
      </c>
      <c r="AD27" s="11">
        <f t="shared" si="8"/>
        <v>100</v>
      </c>
    </row>
    <row r="28" spans="1:30" x14ac:dyDescent="0.35">
      <c r="A28" s="7">
        <v>226</v>
      </c>
      <c r="B28" s="8" t="s">
        <v>52</v>
      </c>
      <c r="C28" s="4" t="s">
        <v>53</v>
      </c>
      <c r="D28" s="6">
        <v>175</v>
      </c>
      <c r="E28" s="6">
        <v>174</v>
      </c>
      <c r="F28" s="5">
        <f t="shared" si="0"/>
        <v>1</v>
      </c>
      <c r="G28" s="6">
        <v>178</v>
      </c>
      <c r="H28" s="6">
        <v>177</v>
      </c>
      <c r="I28" s="5">
        <f t="shared" si="1"/>
        <v>1</v>
      </c>
      <c r="J28" s="5">
        <v>3900</v>
      </c>
      <c r="K28" s="5">
        <v>3880</v>
      </c>
      <c r="L28" s="5">
        <f t="shared" si="2"/>
        <v>20</v>
      </c>
      <c r="M28" s="5">
        <v>3880</v>
      </c>
      <c r="N28" s="5">
        <v>3870</v>
      </c>
      <c r="O28" s="5">
        <f t="shared" si="3"/>
        <v>10</v>
      </c>
      <c r="P28" s="5">
        <v>3870</v>
      </c>
      <c r="Q28" s="5">
        <v>3860</v>
      </c>
      <c r="R28" s="5">
        <f t="shared" si="4"/>
        <v>10</v>
      </c>
      <c r="S28" s="5">
        <v>3870</v>
      </c>
      <c r="T28" s="5">
        <v>3860</v>
      </c>
      <c r="U28" s="5">
        <f t="shared" si="5"/>
        <v>10</v>
      </c>
      <c r="V28" s="5">
        <v>3870</v>
      </c>
      <c r="W28" s="5">
        <v>3850</v>
      </c>
      <c r="X28" s="5">
        <f t="shared" si="6"/>
        <v>20</v>
      </c>
      <c r="Y28" s="5">
        <v>3880</v>
      </c>
      <c r="Z28" s="5">
        <v>3850</v>
      </c>
      <c r="AA28" s="5">
        <f t="shared" si="7"/>
        <v>30</v>
      </c>
      <c r="AB28" s="5">
        <v>3890</v>
      </c>
      <c r="AC28" s="5">
        <v>3860</v>
      </c>
      <c r="AD28" s="11">
        <f t="shared" si="8"/>
        <v>30</v>
      </c>
    </row>
    <row r="29" spans="1:30" x14ac:dyDescent="0.35">
      <c r="A29" s="2">
        <v>231</v>
      </c>
      <c r="B29" s="3" t="s">
        <v>54</v>
      </c>
      <c r="C29" s="4" t="s">
        <v>55</v>
      </c>
      <c r="D29" s="6">
        <v>424</v>
      </c>
      <c r="E29" s="6">
        <v>422</v>
      </c>
      <c r="F29" s="5">
        <f t="shared" si="0"/>
        <v>2</v>
      </c>
      <c r="G29" s="6">
        <v>422</v>
      </c>
      <c r="H29" s="6">
        <v>420</v>
      </c>
      <c r="I29" s="5">
        <f t="shared" si="1"/>
        <v>2</v>
      </c>
      <c r="J29" s="5">
        <v>3800</v>
      </c>
      <c r="K29" s="5">
        <v>3770</v>
      </c>
      <c r="L29" s="5">
        <f t="shared" si="2"/>
        <v>30</v>
      </c>
      <c r="M29" s="5">
        <v>3760</v>
      </c>
      <c r="N29" s="5">
        <v>3680</v>
      </c>
      <c r="O29" s="5">
        <f t="shared" si="3"/>
        <v>80</v>
      </c>
      <c r="P29" s="5">
        <v>3740</v>
      </c>
      <c r="Q29" s="5">
        <v>3720</v>
      </c>
      <c r="R29" s="5">
        <f t="shared" si="4"/>
        <v>20</v>
      </c>
      <c r="S29" s="5">
        <v>3740</v>
      </c>
      <c r="T29" s="5">
        <v>3700</v>
      </c>
      <c r="U29" s="5">
        <f t="shared" si="5"/>
        <v>40</v>
      </c>
      <c r="V29" s="5">
        <v>3730</v>
      </c>
      <c r="W29" s="5">
        <v>3700</v>
      </c>
      <c r="X29" s="5">
        <f t="shared" si="6"/>
        <v>30</v>
      </c>
      <c r="Y29" s="5">
        <v>3700</v>
      </c>
      <c r="Z29" s="5">
        <v>3690</v>
      </c>
      <c r="AA29" s="5">
        <f t="shared" si="7"/>
        <v>10</v>
      </c>
      <c r="AB29" s="5">
        <v>3720</v>
      </c>
      <c r="AC29" s="5">
        <v>3700</v>
      </c>
      <c r="AD29" s="11">
        <f t="shared" si="8"/>
        <v>20</v>
      </c>
    </row>
    <row r="30" spans="1:30" x14ac:dyDescent="0.35">
      <c r="A30" s="7">
        <v>248</v>
      </c>
      <c r="B30" s="8" t="s">
        <v>56</v>
      </c>
      <c r="C30" s="4" t="s">
        <v>57</v>
      </c>
      <c r="D30" s="6">
        <v>330</v>
      </c>
      <c r="E30" s="6">
        <v>328</v>
      </c>
      <c r="F30" s="5">
        <f t="shared" si="0"/>
        <v>2</v>
      </c>
      <c r="G30" s="6">
        <v>336</v>
      </c>
      <c r="H30" s="6">
        <v>334</v>
      </c>
      <c r="I30" s="5">
        <f t="shared" si="1"/>
        <v>2</v>
      </c>
      <c r="J30" s="6">
        <v>228</v>
      </c>
      <c r="K30" s="6">
        <v>226</v>
      </c>
      <c r="L30" s="5">
        <f t="shared" si="2"/>
        <v>2</v>
      </c>
      <c r="M30" s="6">
        <v>230</v>
      </c>
      <c r="N30" s="6">
        <v>228</v>
      </c>
      <c r="O30" s="5">
        <f t="shared" si="3"/>
        <v>2</v>
      </c>
      <c r="P30" s="6">
        <v>246</v>
      </c>
      <c r="Q30" s="6">
        <v>244</v>
      </c>
      <c r="R30" s="5">
        <f t="shared" si="4"/>
        <v>2</v>
      </c>
      <c r="S30" s="6">
        <v>234</v>
      </c>
      <c r="T30" s="6">
        <v>232</v>
      </c>
      <c r="U30" s="5">
        <f t="shared" si="5"/>
        <v>2</v>
      </c>
      <c r="V30" s="6">
        <v>236</v>
      </c>
      <c r="W30" s="6">
        <v>234</v>
      </c>
      <c r="X30" s="5">
        <f t="shared" si="6"/>
        <v>2</v>
      </c>
      <c r="Y30" s="6">
        <v>234</v>
      </c>
      <c r="Z30" s="6">
        <v>232</v>
      </c>
      <c r="AA30" s="5">
        <f t="shared" si="7"/>
        <v>2</v>
      </c>
      <c r="AB30" s="6">
        <v>230</v>
      </c>
      <c r="AC30" s="6">
        <v>228</v>
      </c>
      <c r="AD30" s="11">
        <f t="shared" si="8"/>
        <v>2</v>
      </c>
    </row>
    <row r="31" spans="1:30" x14ac:dyDescent="0.35">
      <c r="A31" s="7">
        <v>258</v>
      </c>
      <c r="B31" s="8" t="s">
        <v>58</v>
      </c>
      <c r="C31" s="4" t="s">
        <v>59</v>
      </c>
      <c r="D31" s="6">
        <v>472</v>
      </c>
      <c r="E31" s="6">
        <v>470</v>
      </c>
      <c r="F31" s="5">
        <f t="shared" si="0"/>
        <v>2</v>
      </c>
      <c r="G31" s="6">
        <v>466</v>
      </c>
      <c r="H31" s="6">
        <v>464</v>
      </c>
      <c r="I31" s="5">
        <f t="shared" si="1"/>
        <v>2</v>
      </c>
      <c r="J31" s="5">
        <v>2730</v>
      </c>
      <c r="K31" s="5">
        <v>2710</v>
      </c>
      <c r="L31" s="5">
        <f t="shared" si="2"/>
        <v>20</v>
      </c>
      <c r="M31" s="5">
        <v>2740</v>
      </c>
      <c r="N31" s="5">
        <v>2720</v>
      </c>
      <c r="O31" s="5">
        <f t="shared" si="3"/>
        <v>20</v>
      </c>
      <c r="P31" s="5">
        <v>2730</v>
      </c>
      <c r="Q31" s="5">
        <v>2710</v>
      </c>
      <c r="R31" s="5">
        <f t="shared" si="4"/>
        <v>20</v>
      </c>
      <c r="S31" s="5">
        <v>2740</v>
      </c>
      <c r="T31" s="5">
        <v>2730</v>
      </c>
      <c r="U31" s="5">
        <f t="shared" si="5"/>
        <v>10</v>
      </c>
      <c r="V31" s="5">
        <v>2740</v>
      </c>
      <c r="W31" s="5">
        <v>2720</v>
      </c>
      <c r="X31" s="5">
        <f t="shared" si="6"/>
        <v>20</v>
      </c>
      <c r="Y31" s="5">
        <v>2740</v>
      </c>
      <c r="Z31" s="5">
        <v>2710</v>
      </c>
      <c r="AA31" s="5">
        <f t="shared" si="7"/>
        <v>30</v>
      </c>
      <c r="AB31" s="5">
        <v>2760</v>
      </c>
      <c r="AC31" s="5">
        <v>2750</v>
      </c>
      <c r="AD31" s="11">
        <f t="shared" si="8"/>
        <v>10</v>
      </c>
    </row>
    <row r="32" spans="1:30" x14ac:dyDescent="0.35">
      <c r="A32" s="7">
        <v>266</v>
      </c>
      <c r="B32" s="8" t="s">
        <v>60</v>
      </c>
      <c r="C32" s="4" t="s">
        <v>61</v>
      </c>
      <c r="D32" s="5">
        <v>2640</v>
      </c>
      <c r="E32" s="5">
        <v>2630</v>
      </c>
      <c r="F32" s="5">
        <f t="shared" si="0"/>
        <v>10</v>
      </c>
      <c r="G32" s="5">
        <v>2630</v>
      </c>
      <c r="H32" s="5">
        <v>2620</v>
      </c>
      <c r="I32" s="5">
        <f t="shared" si="1"/>
        <v>10</v>
      </c>
      <c r="J32" s="6">
        <v>71</v>
      </c>
      <c r="K32" s="6">
        <v>70</v>
      </c>
      <c r="L32" s="5">
        <f t="shared" si="2"/>
        <v>1</v>
      </c>
      <c r="M32" s="6">
        <v>71</v>
      </c>
      <c r="N32" s="6">
        <v>70</v>
      </c>
      <c r="O32" s="5">
        <f t="shared" si="3"/>
        <v>1</v>
      </c>
      <c r="P32" s="6">
        <v>71</v>
      </c>
      <c r="Q32" s="6">
        <v>70</v>
      </c>
      <c r="R32" s="5">
        <f t="shared" si="4"/>
        <v>1</v>
      </c>
      <c r="S32" s="6">
        <v>71</v>
      </c>
      <c r="T32" s="6">
        <v>70</v>
      </c>
      <c r="U32" s="5">
        <f t="shared" si="5"/>
        <v>1</v>
      </c>
      <c r="V32" s="6">
        <v>71</v>
      </c>
      <c r="W32" s="6">
        <v>70</v>
      </c>
      <c r="X32" s="5">
        <f t="shared" si="6"/>
        <v>1</v>
      </c>
      <c r="Y32" s="6">
        <v>71</v>
      </c>
      <c r="Z32" s="6">
        <v>70</v>
      </c>
      <c r="AA32" s="5">
        <f t="shared" si="7"/>
        <v>1</v>
      </c>
      <c r="AB32" s="6">
        <v>71</v>
      </c>
      <c r="AC32" s="6">
        <v>69</v>
      </c>
      <c r="AD32" s="11">
        <f t="shared" si="8"/>
        <v>2</v>
      </c>
    </row>
    <row r="33" spans="1:30" x14ac:dyDescent="0.35">
      <c r="A33" s="7">
        <v>288</v>
      </c>
      <c r="B33" s="8" t="s">
        <v>62</v>
      </c>
      <c r="C33" s="4" t="s">
        <v>63</v>
      </c>
      <c r="D33" s="5">
        <v>23950</v>
      </c>
      <c r="E33" s="5">
        <v>23900</v>
      </c>
      <c r="F33" s="5">
        <f t="shared" si="0"/>
        <v>50</v>
      </c>
      <c r="G33" s="5">
        <v>24200</v>
      </c>
      <c r="H33" s="5">
        <v>24100</v>
      </c>
      <c r="I33" s="5">
        <f t="shared" si="1"/>
        <v>100</v>
      </c>
      <c r="J33" s="5">
        <v>7950</v>
      </c>
      <c r="K33" s="5">
        <v>7925</v>
      </c>
      <c r="L33" s="5">
        <f t="shared" si="2"/>
        <v>25</v>
      </c>
      <c r="M33" s="5">
        <v>7950</v>
      </c>
      <c r="N33" s="5">
        <v>7925</v>
      </c>
      <c r="O33" s="5">
        <f t="shared" si="3"/>
        <v>25</v>
      </c>
      <c r="P33" s="5">
        <v>8025</v>
      </c>
      <c r="Q33" s="5">
        <v>8000</v>
      </c>
      <c r="R33" s="5">
        <f t="shared" si="4"/>
        <v>25</v>
      </c>
      <c r="S33" s="5">
        <v>7450</v>
      </c>
      <c r="T33" s="6">
        <v>0</v>
      </c>
      <c r="U33" s="5">
        <f t="shared" si="5"/>
        <v>7450</v>
      </c>
      <c r="V33" s="5">
        <v>7625</v>
      </c>
      <c r="W33" s="5">
        <v>7600</v>
      </c>
      <c r="X33" s="5">
        <f t="shared" si="6"/>
        <v>25</v>
      </c>
      <c r="Y33" s="5">
        <v>7450</v>
      </c>
      <c r="Z33" s="5">
        <v>7425</v>
      </c>
      <c r="AA33" s="5">
        <f t="shared" si="7"/>
        <v>25</v>
      </c>
      <c r="AB33" s="5">
        <v>7450</v>
      </c>
      <c r="AC33" s="5">
        <v>7425</v>
      </c>
      <c r="AD33" s="11">
        <f t="shared" si="8"/>
        <v>25</v>
      </c>
    </row>
    <row r="34" spans="1:30" x14ac:dyDescent="0.35">
      <c r="A34" s="2">
        <v>321</v>
      </c>
      <c r="B34" s="3" t="s">
        <v>64</v>
      </c>
      <c r="C34" s="4" t="s">
        <v>65</v>
      </c>
      <c r="D34" s="6">
        <v>905</v>
      </c>
      <c r="E34" s="6">
        <v>900</v>
      </c>
      <c r="F34" s="5">
        <f t="shared" si="0"/>
        <v>5</v>
      </c>
      <c r="G34" s="6">
        <v>900</v>
      </c>
      <c r="H34" s="6">
        <v>895</v>
      </c>
      <c r="I34" s="5">
        <f t="shared" si="1"/>
        <v>5</v>
      </c>
      <c r="J34" s="6">
        <v>50</v>
      </c>
      <c r="K34" s="6">
        <v>0</v>
      </c>
      <c r="L34" s="5">
        <f t="shared" si="2"/>
        <v>50</v>
      </c>
      <c r="M34" s="6">
        <v>50</v>
      </c>
      <c r="N34" s="6">
        <v>0</v>
      </c>
      <c r="O34" s="5">
        <f t="shared" si="3"/>
        <v>50</v>
      </c>
      <c r="P34" s="6">
        <v>50</v>
      </c>
      <c r="Q34" s="6">
        <v>0</v>
      </c>
      <c r="R34" s="5">
        <f t="shared" si="4"/>
        <v>50</v>
      </c>
      <c r="S34" s="6">
        <v>50</v>
      </c>
      <c r="T34" s="6">
        <v>0</v>
      </c>
      <c r="U34" s="5">
        <f t="shared" si="5"/>
        <v>50</v>
      </c>
      <c r="V34" s="6">
        <v>50</v>
      </c>
      <c r="W34" s="6">
        <v>0</v>
      </c>
      <c r="X34" s="5">
        <f t="shared" si="6"/>
        <v>50</v>
      </c>
      <c r="Y34" s="6">
        <v>50</v>
      </c>
      <c r="Z34" s="6">
        <v>0</v>
      </c>
      <c r="AA34" s="5">
        <f t="shared" si="7"/>
        <v>50</v>
      </c>
      <c r="AB34" s="6">
        <v>50</v>
      </c>
      <c r="AC34" s="6">
        <v>0</v>
      </c>
      <c r="AD34" s="11">
        <f t="shared" si="8"/>
        <v>50</v>
      </c>
    </row>
    <row r="35" spans="1:30" x14ac:dyDescent="0.35">
      <c r="A35" s="7">
        <v>322</v>
      </c>
      <c r="B35" s="8" t="s">
        <v>66</v>
      </c>
      <c r="C35" s="4" t="s">
        <v>67</v>
      </c>
      <c r="D35" s="6">
        <v>128</v>
      </c>
      <c r="E35" s="6">
        <v>127</v>
      </c>
      <c r="F35" s="5">
        <f t="shared" si="0"/>
        <v>1</v>
      </c>
      <c r="G35" s="6">
        <v>129</v>
      </c>
      <c r="H35" s="6">
        <v>128</v>
      </c>
      <c r="I35" s="5">
        <f t="shared" si="1"/>
        <v>1</v>
      </c>
      <c r="J35" s="6">
        <v>900</v>
      </c>
      <c r="K35" s="6">
        <v>895</v>
      </c>
      <c r="L35" s="5">
        <f t="shared" si="2"/>
        <v>5</v>
      </c>
      <c r="M35" s="6">
        <v>895</v>
      </c>
      <c r="N35" s="6">
        <v>890</v>
      </c>
      <c r="O35" s="5">
        <f t="shared" si="3"/>
        <v>5</v>
      </c>
      <c r="P35" s="6">
        <v>895</v>
      </c>
      <c r="Q35" s="6">
        <v>890</v>
      </c>
      <c r="R35" s="5">
        <f t="shared" si="4"/>
        <v>5</v>
      </c>
      <c r="S35" s="6">
        <v>900</v>
      </c>
      <c r="T35" s="6">
        <v>895</v>
      </c>
      <c r="U35" s="5">
        <f t="shared" si="5"/>
        <v>5</v>
      </c>
      <c r="V35" s="6">
        <v>905</v>
      </c>
      <c r="W35" s="6">
        <v>900</v>
      </c>
      <c r="X35" s="5">
        <f t="shared" si="6"/>
        <v>5</v>
      </c>
      <c r="Y35" s="6">
        <v>900</v>
      </c>
      <c r="Z35" s="6">
        <v>895</v>
      </c>
      <c r="AA35" s="5">
        <f t="shared" si="7"/>
        <v>5</v>
      </c>
      <c r="AB35" s="6">
        <v>900</v>
      </c>
      <c r="AC35" s="6">
        <v>895</v>
      </c>
      <c r="AD35" s="11">
        <f t="shared" si="8"/>
        <v>5</v>
      </c>
    </row>
    <row r="36" spans="1:30" x14ac:dyDescent="0.35">
      <c r="A36" s="2">
        <v>329</v>
      </c>
      <c r="B36" s="3" t="s">
        <v>68</v>
      </c>
      <c r="C36" s="4" t="s">
        <v>69</v>
      </c>
      <c r="D36" s="5">
        <v>1810</v>
      </c>
      <c r="E36" s="5">
        <v>1805</v>
      </c>
      <c r="F36" s="5">
        <f t="shared" si="0"/>
        <v>5</v>
      </c>
      <c r="G36" s="5">
        <v>1860</v>
      </c>
      <c r="H36" s="5">
        <v>1855</v>
      </c>
      <c r="I36" s="5">
        <f t="shared" si="1"/>
        <v>5</v>
      </c>
      <c r="J36" s="6">
        <v>206</v>
      </c>
      <c r="K36" s="6">
        <v>204</v>
      </c>
      <c r="L36" s="5">
        <f t="shared" si="2"/>
        <v>2</v>
      </c>
      <c r="M36" s="6">
        <v>206</v>
      </c>
      <c r="N36" s="6">
        <v>204</v>
      </c>
      <c r="O36" s="5">
        <f t="shared" si="3"/>
        <v>2</v>
      </c>
      <c r="P36" s="6">
        <v>208</v>
      </c>
      <c r="Q36" s="6">
        <v>206</v>
      </c>
      <c r="R36" s="5">
        <f t="shared" si="4"/>
        <v>2</v>
      </c>
      <c r="S36" s="6">
        <v>208</v>
      </c>
      <c r="T36" s="6">
        <v>206</v>
      </c>
      <c r="U36" s="5">
        <f t="shared" si="5"/>
        <v>2</v>
      </c>
      <c r="V36" s="6">
        <v>210</v>
      </c>
      <c r="W36" s="6">
        <v>208</v>
      </c>
      <c r="X36" s="5">
        <f t="shared" si="6"/>
        <v>2</v>
      </c>
      <c r="Y36" s="6">
        <v>210</v>
      </c>
      <c r="Z36" s="6">
        <v>208</v>
      </c>
      <c r="AA36" s="5">
        <f t="shared" si="7"/>
        <v>2</v>
      </c>
      <c r="AB36" s="6">
        <v>212</v>
      </c>
      <c r="AC36" s="6">
        <v>210</v>
      </c>
      <c r="AD36" s="11">
        <f t="shared" si="8"/>
        <v>2</v>
      </c>
    </row>
    <row r="37" spans="1:30" x14ac:dyDescent="0.35">
      <c r="A37" s="7">
        <v>334</v>
      </c>
      <c r="B37" s="8" t="s">
        <v>70</v>
      </c>
      <c r="C37" s="4" t="s">
        <v>71</v>
      </c>
      <c r="D37" s="5">
        <v>8700</v>
      </c>
      <c r="E37" s="5">
        <v>8675</v>
      </c>
      <c r="F37" s="5">
        <f t="shared" si="0"/>
        <v>25</v>
      </c>
      <c r="G37" s="5">
        <v>8675</v>
      </c>
      <c r="H37" s="5">
        <v>8650</v>
      </c>
      <c r="I37" s="5">
        <f t="shared" si="1"/>
        <v>25</v>
      </c>
      <c r="J37" s="5">
        <v>8125</v>
      </c>
      <c r="K37" s="5">
        <v>8000</v>
      </c>
      <c r="L37" s="5">
        <f t="shared" si="2"/>
        <v>125</v>
      </c>
      <c r="M37" s="5">
        <v>7900</v>
      </c>
      <c r="N37" s="5">
        <v>7875</v>
      </c>
      <c r="O37" s="5">
        <f t="shared" si="3"/>
        <v>25</v>
      </c>
      <c r="P37" s="5">
        <v>7700</v>
      </c>
      <c r="Q37" s="5">
        <v>7600</v>
      </c>
      <c r="R37" s="5">
        <f t="shared" si="4"/>
        <v>100</v>
      </c>
      <c r="S37" s="5">
        <v>7750</v>
      </c>
      <c r="T37" s="5">
        <v>7725</v>
      </c>
      <c r="U37" s="5">
        <f t="shared" si="5"/>
        <v>25</v>
      </c>
      <c r="V37" s="5">
        <v>7600</v>
      </c>
      <c r="W37" s="5">
        <v>7500</v>
      </c>
      <c r="X37" s="5">
        <f t="shared" si="6"/>
        <v>100</v>
      </c>
      <c r="Y37" s="5">
        <v>7600</v>
      </c>
      <c r="Z37" s="5">
        <v>7375</v>
      </c>
      <c r="AA37" s="5">
        <f t="shared" si="7"/>
        <v>225</v>
      </c>
      <c r="AB37" s="5">
        <v>7750</v>
      </c>
      <c r="AC37" s="5">
        <v>7450</v>
      </c>
      <c r="AD37" s="11">
        <f t="shared" si="8"/>
        <v>300</v>
      </c>
    </row>
    <row r="38" spans="1:30" x14ac:dyDescent="0.35">
      <c r="A38" s="7">
        <v>352</v>
      </c>
      <c r="B38" s="8" t="s">
        <v>72</v>
      </c>
      <c r="C38" s="4" t="s">
        <v>73</v>
      </c>
      <c r="D38" s="5">
        <v>5950</v>
      </c>
      <c r="E38" s="5">
        <v>5925</v>
      </c>
      <c r="F38" s="5">
        <f t="shared" si="0"/>
        <v>25</v>
      </c>
      <c r="G38" s="5">
        <v>6175</v>
      </c>
      <c r="H38" s="5">
        <v>6150</v>
      </c>
      <c r="I38" s="5">
        <f t="shared" si="1"/>
        <v>25</v>
      </c>
      <c r="J38" s="6">
        <v>705</v>
      </c>
      <c r="K38" s="6">
        <v>700</v>
      </c>
      <c r="L38" s="5">
        <f t="shared" si="2"/>
        <v>5</v>
      </c>
      <c r="M38" s="6">
        <v>705</v>
      </c>
      <c r="N38" s="6">
        <v>700</v>
      </c>
      <c r="O38" s="5">
        <f t="shared" si="3"/>
        <v>5</v>
      </c>
      <c r="P38" s="6">
        <v>705</v>
      </c>
      <c r="Q38" s="6">
        <v>700</v>
      </c>
      <c r="R38" s="5">
        <f t="shared" si="4"/>
        <v>5</v>
      </c>
      <c r="S38" s="6">
        <v>700</v>
      </c>
      <c r="T38" s="6">
        <v>695</v>
      </c>
      <c r="U38" s="5">
        <f t="shared" si="5"/>
        <v>5</v>
      </c>
      <c r="V38" s="6">
        <v>705</v>
      </c>
      <c r="W38" s="6">
        <v>700</v>
      </c>
      <c r="X38" s="5">
        <f t="shared" si="6"/>
        <v>5</v>
      </c>
      <c r="Y38" s="6">
        <v>700</v>
      </c>
      <c r="Z38" s="6">
        <v>695</v>
      </c>
      <c r="AA38" s="5">
        <f t="shared" si="7"/>
        <v>5</v>
      </c>
      <c r="AB38" s="6">
        <v>700</v>
      </c>
      <c r="AC38" s="6">
        <v>695</v>
      </c>
      <c r="AD38" s="11">
        <f t="shared" si="8"/>
        <v>5</v>
      </c>
    </row>
    <row r="39" spans="1:30" x14ac:dyDescent="0.35">
      <c r="A39" s="2">
        <v>353</v>
      </c>
      <c r="B39" s="3" t="s">
        <v>74</v>
      </c>
      <c r="C39" s="4" t="s">
        <v>75</v>
      </c>
      <c r="D39" s="5">
        <v>6400</v>
      </c>
      <c r="E39" s="5">
        <v>6375</v>
      </c>
      <c r="F39" s="5">
        <f t="shared" si="0"/>
        <v>25</v>
      </c>
      <c r="G39" s="5">
        <v>6375</v>
      </c>
      <c r="H39" s="5">
        <v>6350</v>
      </c>
      <c r="I39" s="5">
        <f t="shared" si="1"/>
        <v>25</v>
      </c>
      <c r="J39" s="5">
        <v>6150</v>
      </c>
      <c r="K39" s="5">
        <v>6125</v>
      </c>
      <c r="L39" s="5">
        <f t="shared" si="2"/>
        <v>25</v>
      </c>
      <c r="M39" s="5">
        <v>6200</v>
      </c>
      <c r="N39" s="5">
        <v>6175</v>
      </c>
      <c r="O39" s="5">
        <f t="shared" si="3"/>
        <v>25</v>
      </c>
      <c r="P39" s="5">
        <v>6175</v>
      </c>
      <c r="Q39" s="5">
        <v>6150</v>
      </c>
      <c r="R39" s="5">
        <f t="shared" si="4"/>
        <v>25</v>
      </c>
      <c r="S39" s="5">
        <v>6450</v>
      </c>
      <c r="T39" s="5">
        <v>6425</v>
      </c>
      <c r="U39" s="5">
        <f t="shared" si="5"/>
        <v>25</v>
      </c>
      <c r="V39" s="5">
        <v>6725</v>
      </c>
      <c r="W39" s="5">
        <v>6700</v>
      </c>
      <c r="X39" s="5">
        <f t="shared" si="6"/>
        <v>25</v>
      </c>
      <c r="Y39" s="5">
        <v>6750</v>
      </c>
      <c r="Z39" s="5">
        <v>6725</v>
      </c>
      <c r="AA39" s="5">
        <f t="shared" si="7"/>
        <v>25</v>
      </c>
      <c r="AB39" s="5">
        <v>6675</v>
      </c>
      <c r="AC39" s="5">
        <v>6650</v>
      </c>
      <c r="AD39" s="11">
        <f t="shared" si="8"/>
        <v>25</v>
      </c>
    </row>
    <row r="40" spans="1:30" x14ac:dyDescent="0.35">
      <c r="A40" s="2">
        <v>359</v>
      </c>
      <c r="B40" s="3" t="s">
        <v>76</v>
      </c>
      <c r="C40" s="4" t="s">
        <v>77</v>
      </c>
      <c r="D40" s="5">
        <v>8725</v>
      </c>
      <c r="E40" s="5">
        <v>8700</v>
      </c>
      <c r="F40" s="5">
        <f t="shared" si="0"/>
        <v>25</v>
      </c>
      <c r="G40" s="5">
        <v>8700</v>
      </c>
      <c r="H40" s="5">
        <v>8675</v>
      </c>
      <c r="I40" s="5">
        <f t="shared" si="1"/>
        <v>25</v>
      </c>
      <c r="J40" s="5">
        <v>3130</v>
      </c>
      <c r="K40" s="5">
        <v>3120</v>
      </c>
      <c r="L40" s="5">
        <f t="shared" si="2"/>
        <v>10</v>
      </c>
      <c r="M40" s="5">
        <v>3080</v>
      </c>
      <c r="N40" s="5">
        <v>3070</v>
      </c>
      <c r="O40" s="5">
        <f t="shared" si="3"/>
        <v>10</v>
      </c>
      <c r="P40" s="5">
        <v>3130</v>
      </c>
      <c r="Q40" s="5">
        <v>3120</v>
      </c>
      <c r="R40" s="5">
        <f t="shared" si="4"/>
        <v>10</v>
      </c>
      <c r="S40" s="5">
        <v>3090</v>
      </c>
      <c r="T40" s="5">
        <v>3080</v>
      </c>
      <c r="U40" s="5">
        <f t="shared" si="5"/>
        <v>10</v>
      </c>
      <c r="V40" s="5">
        <v>3110</v>
      </c>
      <c r="W40" s="5">
        <v>3100</v>
      </c>
      <c r="X40" s="5">
        <f t="shared" si="6"/>
        <v>10</v>
      </c>
      <c r="Y40" s="5">
        <v>3100</v>
      </c>
      <c r="Z40" s="5">
        <v>3090</v>
      </c>
      <c r="AA40" s="5">
        <f t="shared" si="7"/>
        <v>10</v>
      </c>
      <c r="AB40" s="5">
        <v>3180</v>
      </c>
      <c r="AC40" s="5">
        <v>3170</v>
      </c>
      <c r="AD40" s="11">
        <f t="shared" si="8"/>
        <v>10</v>
      </c>
    </row>
    <row r="41" spans="1:30" x14ac:dyDescent="0.35">
      <c r="A41" s="2">
        <v>367</v>
      </c>
      <c r="B41" s="3" t="s">
        <v>78</v>
      </c>
      <c r="C41" s="4" t="s">
        <v>79</v>
      </c>
      <c r="D41" s="5">
        <v>9475</v>
      </c>
      <c r="E41" s="5">
        <v>9450</v>
      </c>
      <c r="F41" s="5">
        <f t="shared" si="0"/>
        <v>25</v>
      </c>
      <c r="G41" s="5">
        <v>9475</v>
      </c>
      <c r="H41" s="5">
        <v>9450</v>
      </c>
      <c r="I41" s="5">
        <f t="shared" si="1"/>
        <v>25</v>
      </c>
      <c r="J41" s="6">
        <v>197</v>
      </c>
      <c r="K41" s="6">
        <v>196</v>
      </c>
      <c r="L41" s="5">
        <f t="shared" si="2"/>
        <v>1</v>
      </c>
      <c r="M41" s="6">
        <v>197</v>
      </c>
      <c r="N41" s="6">
        <v>193</v>
      </c>
      <c r="O41" s="5">
        <f t="shared" si="3"/>
        <v>4</v>
      </c>
      <c r="P41" s="6">
        <v>196</v>
      </c>
      <c r="Q41" s="6">
        <v>193</v>
      </c>
      <c r="R41" s="5">
        <f t="shared" si="4"/>
        <v>3</v>
      </c>
      <c r="S41" s="6">
        <v>197</v>
      </c>
      <c r="T41" s="6">
        <v>196</v>
      </c>
      <c r="U41" s="5">
        <f t="shared" si="5"/>
        <v>1</v>
      </c>
      <c r="V41" s="6">
        <v>197</v>
      </c>
      <c r="W41" s="6">
        <v>193</v>
      </c>
      <c r="X41" s="5">
        <f t="shared" si="6"/>
        <v>4</v>
      </c>
      <c r="Y41" s="6">
        <v>197</v>
      </c>
      <c r="Z41" s="6">
        <v>195</v>
      </c>
      <c r="AA41" s="5">
        <f t="shared" si="7"/>
        <v>2</v>
      </c>
      <c r="AB41" s="6">
        <v>198</v>
      </c>
      <c r="AC41" s="6">
        <v>193</v>
      </c>
      <c r="AD41" s="11">
        <f t="shared" si="8"/>
        <v>5</v>
      </c>
    </row>
    <row r="42" spans="1:30" x14ac:dyDescent="0.35">
      <c r="A42" s="2">
        <v>373</v>
      </c>
      <c r="B42" s="3" t="s">
        <v>80</v>
      </c>
      <c r="C42" s="4" t="s">
        <v>81</v>
      </c>
      <c r="D42" s="6">
        <v>98</v>
      </c>
      <c r="E42" s="6">
        <v>97</v>
      </c>
      <c r="F42" s="5">
        <f t="shared" si="0"/>
        <v>1</v>
      </c>
      <c r="G42" s="6">
        <v>95</v>
      </c>
      <c r="H42" s="6">
        <v>94</v>
      </c>
      <c r="I42" s="5">
        <f t="shared" si="1"/>
        <v>1</v>
      </c>
      <c r="J42" s="6">
        <v>210</v>
      </c>
      <c r="K42" s="6">
        <v>208</v>
      </c>
      <c r="L42" s="5">
        <f t="shared" si="2"/>
        <v>2</v>
      </c>
      <c r="M42" s="6">
        <v>212</v>
      </c>
      <c r="N42" s="6">
        <v>210</v>
      </c>
      <c r="O42" s="5">
        <f t="shared" si="3"/>
        <v>2</v>
      </c>
      <c r="P42" s="6">
        <v>212</v>
      </c>
      <c r="Q42" s="6">
        <v>210</v>
      </c>
      <c r="R42" s="5">
        <f t="shared" si="4"/>
        <v>2</v>
      </c>
      <c r="S42" s="6">
        <v>212</v>
      </c>
      <c r="T42" s="6">
        <v>210</v>
      </c>
      <c r="U42" s="5">
        <f t="shared" si="5"/>
        <v>2</v>
      </c>
      <c r="V42" s="6">
        <v>216</v>
      </c>
      <c r="W42" s="6">
        <v>214</v>
      </c>
      <c r="X42" s="5">
        <f t="shared" si="6"/>
        <v>2</v>
      </c>
      <c r="Y42" s="6">
        <v>208</v>
      </c>
      <c r="Z42" s="6">
        <v>206</v>
      </c>
      <c r="AA42" s="5">
        <f t="shared" si="7"/>
        <v>2</v>
      </c>
      <c r="AB42" s="6">
        <v>192</v>
      </c>
      <c r="AC42" s="6">
        <v>0</v>
      </c>
      <c r="AD42" s="11">
        <f t="shared" si="8"/>
        <v>192</v>
      </c>
    </row>
    <row r="43" spans="1:30" x14ac:dyDescent="0.35">
      <c r="A43" s="2">
        <v>375</v>
      </c>
      <c r="B43" s="3" t="s">
        <v>82</v>
      </c>
      <c r="C43" s="4" t="s">
        <v>83</v>
      </c>
      <c r="D43" s="5">
        <v>7125</v>
      </c>
      <c r="E43" s="5">
        <v>7100</v>
      </c>
      <c r="F43" s="5">
        <f t="shared" si="0"/>
        <v>25</v>
      </c>
      <c r="G43" s="5">
        <v>7225</v>
      </c>
      <c r="H43" s="5">
        <v>7200</v>
      </c>
      <c r="I43" s="5">
        <f t="shared" si="1"/>
        <v>25</v>
      </c>
      <c r="J43" s="5">
        <v>1170</v>
      </c>
      <c r="K43" s="5">
        <v>1165</v>
      </c>
      <c r="L43" s="5">
        <f t="shared" si="2"/>
        <v>5</v>
      </c>
      <c r="M43" s="5">
        <v>1165</v>
      </c>
      <c r="N43" s="5">
        <v>1160</v>
      </c>
      <c r="O43" s="5">
        <f t="shared" si="3"/>
        <v>5</v>
      </c>
      <c r="P43" s="5">
        <v>1170</v>
      </c>
      <c r="Q43" s="5">
        <v>1165</v>
      </c>
      <c r="R43" s="5">
        <f t="shared" si="4"/>
        <v>5</v>
      </c>
      <c r="S43" s="5">
        <v>1180</v>
      </c>
      <c r="T43" s="5">
        <v>1175</v>
      </c>
      <c r="U43" s="5">
        <f t="shared" si="5"/>
        <v>5</v>
      </c>
      <c r="V43" s="5">
        <v>1200</v>
      </c>
      <c r="W43" s="5">
        <v>1190</v>
      </c>
      <c r="X43" s="5">
        <f t="shared" si="6"/>
        <v>10</v>
      </c>
      <c r="Y43" s="5">
        <v>1180</v>
      </c>
      <c r="Z43" s="5">
        <v>1175</v>
      </c>
      <c r="AA43" s="5">
        <f t="shared" si="7"/>
        <v>5</v>
      </c>
      <c r="AB43" s="5">
        <v>1205</v>
      </c>
      <c r="AC43" s="5">
        <v>1200</v>
      </c>
      <c r="AD43" s="11">
        <f t="shared" si="8"/>
        <v>5</v>
      </c>
    </row>
    <row r="44" spans="1:30" x14ac:dyDescent="0.35">
      <c r="A44" s="2">
        <v>379</v>
      </c>
      <c r="B44" s="3" t="s">
        <v>84</v>
      </c>
      <c r="C44" s="4" t="s">
        <v>85</v>
      </c>
      <c r="D44" s="5">
        <v>42550</v>
      </c>
      <c r="E44" s="5">
        <v>42525</v>
      </c>
      <c r="F44" s="5">
        <f t="shared" si="0"/>
        <v>25</v>
      </c>
      <c r="G44" s="5">
        <v>44175</v>
      </c>
      <c r="H44" s="5">
        <v>44150</v>
      </c>
      <c r="I44" s="5">
        <f t="shared" si="1"/>
        <v>25</v>
      </c>
      <c r="J44" s="6">
        <v>910</v>
      </c>
      <c r="K44" s="6">
        <v>905</v>
      </c>
      <c r="L44" s="5">
        <f t="shared" si="2"/>
        <v>5</v>
      </c>
      <c r="M44" s="5">
        <v>1115</v>
      </c>
      <c r="N44" s="5">
        <v>1110</v>
      </c>
      <c r="O44" s="5">
        <f t="shared" si="3"/>
        <v>5</v>
      </c>
      <c r="P44" s="5">
        <v>1180</v>
      </c>
      <c r="Q44" s="5">
        <v>1175</v>
      </c>
      <c r="R44" s="5">
        <f t="shared" si="4"/>
        <v>5</v>
      </c>
      <c r="S44" s="5">
        <v>1195</v>
      </c>
      <c r="T44" s="5">
        <v>1190</v>
      </c>
      <c r="U44" s="5">
        <f t="shared" si="5"/>
        <v>5</v>
      </c>
      <c r="V44" s="5">
        <v>1175</v>
      </c>
      <c r="W44" s="5">
        <v>1170</v>
      </c>
      <c r="X44" s="5">
        <f t="shared" si="6"/>
        <v>5</v>
      </c>
      <c r="Y44" s="5">
        <v>1170</v>
      </c>
      <c r="Z44" s="5">
        <v>1165</v>
      </c>
      <c r="AA44" s="5">
        <f t="shared" si="7"/>
        <v>5</v>
      </c>
      <c r="AB44" s="5">
        <v>1085</v>
      </c>
      <c r="AC44" s="6">
        <v>0</v>
      </c>
      <c r="AD44" s="11">
        <f t="shared" si="8"/>
        <v>1085</v>
      </c>
    </row>
    <row r="45" spans="1:30" x14ac:dyDescent="0.35">
      <c r="A45" s="7">
        <v>390</v>
      </c>
      <c r="B45" s="8" t="s">
        <v>86</v>
      </c>
      <c r="C45" s="4" t="s">
        <v>87</v>
      </c>
      <c r="D45" s="5">
        <v>1495</v>
      </c>
      <c r="E45" s="5">
        <v>1490</v>
      </c>
      <c r="F45" s="5">
        <f t="shared" si="0"/>
        <v>5</v>
      </c>
      <c r="G45" s="5">
        <v>1505</v>
      </c>
      <c r="H45" s="5">
        <v>1500</v>
      </c>
      <c r="I45" s="5">
        <f t="shared" si="1"/>
        <v>5</v>
      </c>
      <c r="J45" s="6">
        <v>128</v>
      </c>
      <c r="K45" s="6">
        <v>126</v>
      </c>
      <c r="L45" s="5">
        <f t="shared" si="2"/>
        <v>2</v>
      </c>
      <c r="M45" s="6">
        <v>118</v>
      </c>
      <c r="N45" s="6">
        <v>0</v>
      </c>
      <c r="O45" s="5">
        <f t="shared" si="3"/>
        <v>118</v>
      </c>
      <c r="P45" s="6">
        <v>110</v>
      </c>
      <c r="Q45" s="6">
        <v>0</v>
      </c>
      <c r="R45" s="5">
        <f t="shared" si="4"/>
        <v>110</v>
      </c>
      <c r="S45" s="6">
        <v>110</v>
      </c>
      <c r="T45" s="6">
        <v>109</v>
      </c>
      <c r="U45" s="5">
        <f t="shared" si="5"/>
        <v>1</v>
      </c>
      <c r="V45" s="6">
        <v>142</v>
      </c>
      <c r="W45" s="6">
        <v>141</v>
      </c>
      <c r="X45" s="5">
        <f t="shared" si="6"/>
        <v>1</v>
      </c>
      <c r="Y45" s="6">
        <v>134</v>
      </c>
      <c r="Z45" s="6">
        <v>133</v>
      </c>
      <c r="AA45" s="5">
        <f t="shared" si="7"/>
        <v>1</v>
      </c>
      <c r="AB45" s="6">
        <v>145</v>
      </c>
      <c r="AC45" s="6">
        <v>144</v>
      </c>
      <c r="AD45" s="11">
        <f t="shared" si="8"/>
        <v>1</v>
      </c>
    </row>
    <row r="46" spans="1:30" x14ac:dyDescent="0.35">
      <c r="A46" s="2">
        <v>393</v>
      </c>
      <c r="B46" s="3" t="s">
        <v>88</v>
      </c>
      <c r="C46" s="4" t="s">
        <v>89</v>
      </c>
      <c r="D46" s="5">
        <v>3460</v>
      </c>
      <c r="E46" s="5">
        <v>3450</v>
      </c>
      <c r="F46" s="5">
        <f t="shared" si="0"/>
        <v>10</v>
      </c>
      <c r="G46" s="5">
        <v>3470</v>
      </c>
      <c r="H46" s="5">
        <v>3450</v>
      </c>
      <c r="I46" s="5">
        <f t="shared" si="1"/>
        <v>20</v>
      </c>
      <c r="J46" s="6">
        <v>0</v>
      </c>
      <c r="K46" s="6">
        <v>0</v>
      </c>
      <c r="L46" s="5">
        <f t="shared" si="2"/>
        <v>0</v>
      </c>
      <c r="M46" s="6">
        <v>0</v>
      </c>
      <c r="N46" s="6">
        <v>0</v>
      </c>
      <c r="O46" s="5">
        <f t="shared" si="3"/>
        <v>0</v>
      </c>
      <c r="P46" s="6">
        <v>0</v>
      </c>
      <c r="Q46" s="6">
        <v>0</v>
      </c>
      <c r="R46" s="5">
        <f t="shared" si="4"/>
        <v>0</v>
      </c>
      <c r="S46" s="6">
        <v>0</v>
      </c>
      <c r="T46" s="6">
        <v>0</v>
      </c>
      <c r="U46" s="5">
        <f t="shared" si="5"/>
        <v>0</v>
      </c>
      <c r="V46" s="6">
        <v>0</v>
      </c>
      <c r="W46" s="6">
        <v>0</v>
      </c>
      <c r="X46" s="5">
        <f t="shared" si="6"/>
        <v>0</v>
      </c>
      <c r="Y46" s="6">
        <v>0</v>
      </c>
      <c r="Z46" s="6">
        <v>0</v>
      </c>
      <c r="AA46" s="5">
        <f t="shared" si="7"/>
        <v>0</v>
      </c>
      <c r="AB46" s="6">
        <v>0</v>
      </c>
      <c r="AC46" s="6">
        <v>0</v>
      </c>
      <c r="AD46" s="11">
        <f t="shared" si="8"/>
        <v>0</v>
      </c>
    </row>
    <row r="47" spans="1:30" x14ac:dyDescent="0.35">
      <c r="A47" s="7">
        <v>396</v>
      </c>
      <c r="B47" s="8" t="s">
        <v>90</v>
      </c>
      <c r="C47" s="4" t="s">
        <v>91</v>
      </c>
      <c r="D47" s="5">
        <v>1380</v>
      </c>
      <c r="E47" s="5">
        <v>1375</v>
      </c>
      <c r="F47" s="5">
        <f t="shared" si="0"/>
        <v>5</v>
      </c>
      <c r="G47" s="5">
        <v>1380</v>
      </c>
      <c r="H47" s="5">
        <v>1375</v>
      </c>
      <c r="I47" s="5">
        <f t="shared" si="1"/>
        <v>5</v>
      </c>
      <c r="J47" s="6">
        <v>288</v>
      </c>
      <c r="K47" s="6">
        <v>286</v>
      </c>
      <c r="L47" s="5">
        <f t="shared" si="2"/>
        <v>2</v>
      </c>
      <c r="M47" s="6">
        <v>286</v>
      </c>
      <c r="N47" s="6">
        <v>284</v>
      </c>
      <c r="O47" s="5">
        <f t="shared" si="3"/>
        <v>2</v>
      </c>
      <c r="P47" s="6">
        <v>286</v>
      </c>
      <c r="Q47" s="6">
        <v>284</v>
      </c>
      <c r="R47" s="5">
        <f t="shared" si="4"/>
        <v>2</v>
      </c>
      <c r="S47" s="6">
        <v>286</v>
      </c>
      <c r="T47" s="6">
        <v>284</v>
      </c>
      <c r="U47" s="5">
        <f t="shared" si="5"/>
        <v>2</v>
      </c>
      <c r="V47" s="6">
        <v>286</v>
      </c>
      <c r="W47" s="6">
        <v>284</v>
      </c>
      <c r="X47" s="5">
        <f t="shared" si="6"/>
        <v>2</v>
      </c>
      <c r="Y47" s="6">
        <v>286</v>
      </c>
      <c r="Z47" s="6">
        <v>284</v>
      </c>
      <c r="AA47" s="5">
        <f t="shared" si="7"/>
        <v>2</v>
      </c>
      <c r="AB47" s="6">
        <v>286</v>
      </c>
      <c r="AC47" s="6">
        <v>284</v>
      </c>
      <c r="AD47" s="11">
        <f t="shared" si="8"/>
        <v>2</v>
      </c>
    </row>
    <row r="48" spans="1:30" x14ac:dyDescent="0.35">
      <c r="A48" s="2">
        <v>415</v>
      </c>
      <c r="B48" s="3" t="s">
        <v>92</v>
      </c>
      <c r="C48" s="4" t="s">
        <v>93</v>
      </c>
      <c r="D48" s="5">
        <v>1645</v>
      </c>
      <c r="E48" s="5">
        <v>1640</v>
      </c>
      <c r="F48" s="5">
        <f t="shared" si="0"/>
        <v>5</v>
      </c>
      <c r="G48" s="5">
        <v>1665</v>
      </c>
      <c r="H48" s="5">
        <v>1660</v>
      </c>
      <c r="I48" s="5">
        <f t="shared" si="1"/>
        <v>5</v>
      </c>
      <c r="J48" s="6">
        <v>650</v>
      </c>
      <c r="K48" s="6">
        <v>645</v>
      </c>
      <c r="L48" s="5">
        <f t="shared" si="2"/>
        <v>5</v>
      </c>
      <c r="M48" s="6">
        <v>640</v>
      </c>
      <c r="N48" s="6">
        <v>635</v>
      </c>
      <c r="O48" s="5">
        <f t="shared" si="3"/>
        <v>5</v>
      </c>
      <c r="P48" s="6">
        <v>630</v>
      </c>
      <c r="Q48" s="6">
        <v>625</v>
      </c>
      <c r="R48" s="5">
        <f t="shared" si="4"/>
        <v>5</v>
      </c>
      <c r="S48" s="6">
        <v>645</v>
      </c>
      <c r="T48" s="6">
        <v>640</v>
      </c>
      <c r="U48" s="5">
        <f t="shared" si="5"/>
        <v>5</v>
      </c>
      <c r="V48" s="6">
        <v>675</v>
      </c>
      <c r="W48" s="6">
        <v>670</v>
      </c>
      <c r="X48" s="5">
        <f t="shared" si="6"/>
        <v>5</v>
      </c>
      <c r="Y48" s="6">
        <v>675</v>
      </c>
      <c r="Z48" s="6">
        <v>670</v>
      </c>
      <c r="AA48" s="5">
        <f t="shared" si="7"/>
        <v>5</v>
      </c>
      <c r="AB48" s="6">
        <v>680</v>
      </c>
      <c r="AC48" s="6">
        <v>675</v>
      </c>
      <c r="AD48" s="11">
        <f t="shared" si="8"/>
        <v>5</v>
      </c>
    </row>
    <row r="49" spans="1:30" x14ac:dyDescent="0.35">
      <c r="A49" s="7">
        <v>440</v>
      </c>
      <c r="B49" s="8" t="s">
        <v>94</v>
      </c>
      <c r="C49" s="4" t="s">
        <v>95</v>
      </c>
      <c r="D49" s="5">
        <v>4750</v>
      </c>
      <c r="E49" s="5">
        <v>4740</v>
      </c>
      <c r="F49" s="5">
        <f t="shared" si="0"/>
        <v>10</v>
      </c>
      <c r="G49" s="5">
        <v>4750</v>
      </c>
      <c r="H49" s="5">
        <v>4740</v>
      </c>
      <c r="I49" s="5">
        <f t="shared" si="1"/>
        <v>10</v>
      </c>
      <c r="J49" s="5">
        <v>6100</v>
      </c>
      <c r="K49" s="5">
        <v>5775</v>
      </c>
      <c r="L49" s="5">
        <f t="shared" si="2"/>
        <v>325</v>
      </c>
      <c r="M49" s="5">
        <v>6100</v>
      </c>
      <c r="N49" s="5">
        <v>5800</v>
      </c>
      <c r="O49" s="5">
        <f t="shared" si="3"/>
        <v>300</v>
      </c>
      <c r="P49" s="5">
        <v>6100</v>
      </c>
      <c r="Q49" s="5">
        <v>5700</v>
      </c>
      <c r="R49" s="5">
        <f t="shared" si="4"/>
        <v>400</v>
      </c>
      <c r="S49" s="5">
        <v>6150</v>
      </c>
      <c r="T49" s="5">
        <v>5650</v>
      </c>
      <c r="U49" s="5">
        <f t="shared" si="5"/>
        <v>500</v>
      </c>
      <c r="V49" s="5">
        <v>6100</v>
      </c>
      <c r="W49" s="5">
        <v>5650</v>
      </c>
      <c r="X49" s="5">
        <f t="shared" si="6"/>
        <v>450</v>
      </c>
      <c r="Y49" s="5">
        <v>6075</v>
      </c>
      <c r="Z49" s="5">
        <v>5650</v>
      </c>
      <c r="AA49" s="5">
        <f t="shared" si="7"/>
        <v>425</v>
      </c>
      <c r="AB49" s="5">
        <v>6100</v>
      </c>
      <c r="AC49" s="5">
        <v>5650</v>
      </c>
      <c r="AD49" s="11">
        <f t="shared" si="8"/>
        <v>450</v>
      </c>
    </row>
    <row r="50" spans="1:30" x14ac:dyDescent="0.35">
      <c r="A50" s="7">
        <v>448</v>
      </c>
      <c r="B50" s="8" t="s">
        <v>96</v>
      </c>
      <c r="C50" s="4" t="s">
        <v>97</v>
      </c>
      <c r="D50" s="6">
        <v>117</v>
      </c>
      <c r="E50" s="6">
        <v>116</v>
      </c>
      <c r="F50" s="5">
        <f t="shared" si="0"/>
        <v>1</v>
      </c>
      <c r="G50" s="6">
        <v>119</v>
      </c>
      <c r="H50" s="6">
        <v>118</v>
      </c>
      <c r="I50" s="5">
        <f t="shared" si="1"/>
        <v>1</v>
      </c>
      <c r="J50" s="6">
        <v>434</v>
      </c>
      <c r="K50" s="6">
        <v>426</v>
      </c>
      <c r="L50" s="5">
        <f t="shared" si="2"/>
        <v>8</v>
      </c>
      <c r="M50" s="6">
        <v>438</v>
      </c>
      <c r="N50" s="6">
        <v>434</v>
      </c>
      <c r="O50" s="5">
        <f t="shared" si="3"/>
        <v>4</v>
      </c>
      <c r="P50" s="6">
        <v>428</v>
      </c>
      <c r="Q50" s="6">
        <v>426</v>
      </c>
      <c r="R50" s="5">
        <f t="shared" si="4"/>
        <v>2</v>
      </c>
      <c r="S50" s="6">
        <v>434</v>
      </c>
      <c r="T50" s="6">
        <v>432</v>
      </c>
      <c r="U50" s="5">
        <f t="shared" si="5"/>
        <v>2</v>
      </c>
      <c r="V50" s="6">
        <v>434</v>
      </c>
      <c r="W50" s="6">
        <v>432</v>
      </c>
      <c r="X50" s="5">
        <f t="shared" si="6"/>
        <v>2</v>
      </c>
      <c r="Y50" s="6">
        <v>428</v>
      </c>
      <c r="Z50" s="6">
        <v>426</v>
      </c>
      <c r="AA50" s="5">
        <f t="shared" si="7"/>
        <v>2</v>
      </c>
      <c r="AB50" s="6">
        <v>430</v>
      </c>
      <c r="AC50" s="6">
        <v>428</v>
      </c>
      <c r="AD50" s="11">
        <f t="shared" si="8"/>
        <v>2</v>
      </c>
    </row>
    <row r="51" spans="1:30" x14ac:dyDescent="0.35">
      <c r="A51" s="2">
        <v>451</v>
      </c>
      <c r="B51" s="3" t="s">
        <v>98</v>
      </c>
      <c r="C51" s="4" t="s">
        <v>99</v>
      </c>
      <c r="D51" s="6">
        <v>92</v>
      </c>
      <c r="E51" s="6">
        <v>90</v>
      </c>
      <c r="F51" s="5">
        <f t="shared" si="0"/>
        <v>2</v>
      </c>
      <c r="G51" s="6">
        <v>93</v>
      </c>
      <c r="H51" s="6">
        <v>92</v>
      </c>
      <c r="I51" s="5">
        <f t="shared" si="1"/>
        <v>1</v>
      </c>
      <c r="J51" s="5">
        <v>3780</v>
      </c>
      <c r="K51" s="5">
        <v>3770</v>
      </c>
      <c r="L51" s="5">
        <f t="shared" si="2"/>
        <v>10</v>
      </c>
      <c r="M51" s="5">
        <v>3760</v>
      </c>
      <c r="N51" s="5">
        <v>3740</v>
      </c>
      <c r="O51" s="5">
        <f t="shared" si="3"/>
        <v>20</v>
      </c>
      <c r="P51" s="5">
        <v>3760</v>
      </c>
      <c r="Q51" s="5">
        <v>3750</v>
      </c>
      <c r="R51" s="5">
        <f t="shared" si="4"/>
        <v>10</v>
      </c>
      <c r="S51" s="5">
        <v>3820</v>
      </c>
      <c r="T51" s="5">
        <v>3810</v>
      </c>
      <c r="U51" s="5">
        <f t="shared" si="5"/>
        <v>10</v>
      </c>
      <c r="V51" s="5">
        <v>3860</v>
      </c>
      <c r="W51" s="5">
        <v>3840</v>
      </c>
      <c r="X51" s="5">
        <f t="shared" si="6"/>
        <v>20</v>
      </c>
      <c r="Y51" s="5">
        <v>3770</v>
      </c>
      <c r="Z51" s="5">
        <v>3760</v>
      </c>
      <c r="AA51" s="5">
        <f t="shared" si="7"/>
        <v>10</v>
      </c>
      <c r="AB51" s="5">
        <v>3860</v>
      </c>
      <c r="AC51" s="5">
        <v>3840</v>
      </c>
      <c r="AD51" s="11">
        <f t="shared" si="8"/>
        <v>20</v>
      </c>
    </row>
    <row r="52" spans="1:30" x14ac:dyDescent="0.35">
      <c r="A52" s="2">
        <v>453</v>
      </c>
      <c r="B52" s="3" t="s">
        <v>100</v>
      </c>
      <c r="C52" s="4" t="s">
        <v>101</v>
      </c>
      <c r="D52" s="5">
        <v>1170</v>
      </c>
      <c r="E52" s="5">
        <v>1165</v>
      </c>
      <c r="F52" s="5">
        <f t="shared" si="0"/>
        <v>5</v>
      </c>
      <c r="G52" s="5">
        <v>1180</v>
      </c>
      <c r="H52" s="5">
        <v>1175</v>
      </c>
      <c r="I52" s="5">
        <f t="shared" si="1"/>
        <v>5</v>
      </c>
      <c r="J52" s="6">
        <v>189</v>
      </c>
      <c r="K52" s="6">
        <v>187</v>
      </c>
      <c r="L52" s="5">
        <f t="shared" si="2"/>
        <v>2</v>
      </c>
      <c r="M52" s="6">
        <v>190</v>
      </c>
      <c r="N52" s="6">
        <v>189</v>
      </c>
      <c r="O52" s="5">
        <f t="shared" si="3"/>
        <v>1</v>
      </c>
      <c r="P52" s="6">
        <v>187</v>
      </c>
      <c r="Q52" s="6">
        <v>186</v>
      </c>
      <c r="R52" s="5">
        <f t="shared" si="4"/>
        <v>1</v>
      </c>
      <c r="S52" s="6">
        <v>190</v>
      </c>
      <c r="T52" s="6">
        <v>188</v>
      </c>
      <c r="U52" s="5">
        <f t="shared" si="5"/>
        <v>2</v>
      </c>
      <c r="V52" s="6">
        <v>190</v>
      </c>
      <c r="W52" s="6">
        <v>188</v>
      </c>
      <c r="X52" s="5">
        <f t="shared" si="6"/>
        <v>2</v>
      </c>
      <c r="Y52" s="6">
        <v>190</v>
      </c>
      <c r="Z52" s="6">
        <v>187</v>
      </c>
      <c r="AA52" s="5">
        <f t="shared" si="7"/>
        <v>3</v>
      </c>
      <c r="AB52" s="6">
        <v>188</v>
      </c>
      <c r="AC52" s="6">
        <v>186</v>
      </c>
      <c r="AD52" s="11">
        <f t="shared" si="8"/>
        <v>2</v>
      </c>
    </row>
    <row r="53" spans="1:30" x14ac:dyDescent="0.35">
      <c r="A53" s="7">
        <v>464</v>
      </c>
      <c r="B53" s="8" t="s">
        <v>102</v>
      </c>
      <c r="C53" s="4" t="s">
        <v>103</v>
      </c>
      <c r="D53" s="5">
        <v>1025</v>
      </c>
      <c r="E53" s="5">
        <v>1020</v>
      </c>
      <c r="F53" s="5">
        <f t="shared" si="0"/>
        <v>5</v>
      </c>
      <c r="G53" s="6">
        <v>995</v>
      </c>
      <c r="H53" s="6">
        <v>985</v>
      </c>
      <c r="I53" s="5">
        <f t="shared" si="1"/>
        <v>10</v>
      </c>
      <c r="J53" s="5">
        <v>1540</v>
      </c>
      <c r="K53" s="5">
        <v>1500</v>
      </c>
      <c r="L53" s="5">
        <f t="shared" si="2"/>
        <v>40</v>
      </c>
      <c r="M53" s="5">
        <v>1555</v>
      </c>
      <c r="N53" s="5">
        <v>1465</v>
      </c>
      <c r="O53" s="5">
        <f t="shared" si="3"/>
        <v>90</v>
      </c>
      <c r="P53" s="5">
        <v>1555</v>
      </c>
      <c r="Q53" s="5">
        <v>1535</v>
      </c>
      <c r="R53" s="5">
        <f t="shared" si="4"/>
        <v>20</v>
      </c>
      <c r="S53" s="5">
        <v>1560</v>
      </c>
      <c r="T53" s="5">
        <v>1535</v>
      </c>
      <c r="U53" s="5">
        <f t="shared" si="5"/>
        <v>25</v>
      </c>
      <c r="V53" s="5">
        <v>1550</v>
      </c>
      <c r="W53" s="5">
        <v>1530</v>
      </c>
      <c r="X53" s="5">
        <f t="shared" si="6"/>
        <v>20</v>
      </c>
      <c r="Y53" s="5">
        <v>1635</v>
      </c>
      <c r="Z53" s="5">
        <v>1540</v>
      </c>
      <c r="AA53" s="5">
        <f t="shared" si="7"/>
        <v>95</v>
      </c>
      <c r="AB53" s="5">
        <v>1525</v>
      </c>
      <c r="AC53" s="5">
        <v>1520</v>
      </c>
      <c r="AD53" s="11">
        <f t="shared" si="8"/>
        <v>5</v>
      </c>
    </row>
    <row r="54" spans="1:30" x14ac:dyDescent="0.35">
      <c r="A54" s="2">
        <v>477</v>
      </c>
      <c r="B54" s="3" t="s">
        <v>104</v>
      </c>
      <c r="C54" s="4" t="s">
        <v>105</v>
      </c>
      <c r="D54" s="5">
        <v>4090</v>
      </c>
      <c r="E54" s="5">
        <v>4080</v>
      </c>
      <c r="F54" s="5">
        <f t="shared" si="0"/>
        <v>10</v>
      </c>
      <c r="G54" s="5">
        <v>4180</v>
      </c>
      <c r="H54" s="5">
        <v>4170</v>
      </c>
      <c r="I54" s="5">
        <f t="shared" si="1"/>
        <v>10</v>
      </c>
      <c r="J54" s="6">
        <v>0</v>
      </c>
      <c r="K54" s="6">
        <v>0</v>
      </c>
      <c r="L54" s="5">
        <f t="shared" si="2"/>
        <v>0</v>
      </c>
      <c r="M54" s="6">
        <v>0</v>
      </c>
      <c r="N54" s="6">
        <v>0</v>
      </c>
      <c r="O54" s="5">
        <f t="shared" si="3"/>
        <v>0</v>
      </c>
      <c r="P54" s="6">
        <v>0</v>
      </c>
      <c r="Q54" s="6">
        <v>0</v>
      </c>
      <c r="R54" s="5">
        <f t="shared" si="4"/>
        <v>0</v>
      </c>
      <c r="S54" s="6">
        <v>0</v>
      </c>
      <c r="T54" s="6">
        <v>0</v>
      </c>
      <c r="U54" s="5">
        <f t="shared" si="5"/>
        <v>0</v>
      </c>
      <c r="V54" s="6">
        <v>0</v>
      </c>
      <c r="W54" s="6">
        <v>0</v>
      </c>
      <c r="X54" s="5">
        <f t="shared" si="6"/>
        <v>0</v>
      </c>
      <c r="Y54" s="6">
        <v>0</v>
      </c>
      <c r="Z54" s="6">
        <v>0</v>
      </c>
      <c r="AA54" s="5">
        <f t="shared" si="7"/>
        <v>0</v>
      </c>
      <c r="AB54" s="6">
        <v>0</v>
      </c>
      <c r="AC54" s="6">
        <v>0</v>
      </c>
      <c r="AD54" s="11">
        <f t="shared" si="8"/>
        <v>0</v>
      </c>
    </row>
    <row r="55" spans="1:30" x14ac:dyDescent="0.35">
      <c r="A55" s="2">
        <v>481</v>
      </c>
      <c r="B55" s="3" t="s">
        <v>106</v>
      </c>
      <c r="C55" s="4" t="s">
        <v>107</v>
      </c>
      <c r="D55" s="6">
        <v>985</v>
      </c>
      <c r="E55" s="6">
        <v>980</v>
      </c>
      <c r="F55" s="5">
        <f t="shared" si="0"/>
        <v>5</v>
      </c>
      <c r="G55" s="6">
        <v>995</v>
      </c>
      <c r="H55" s="6">
        <v>990</v>
      </c>
      <c r="I55" s="5">
        <f t="shared" si="1"/>
        <v>5</v>
      </c>
      <c r="J55" s="6">
        <v>50</v>
      </c>
      <c r="K55" s="6">
        <v>0</v>
      </c>
      <c r="L55" s="5">
        <f t="shared" si="2"/>
        <v>50</v>
      </c>
      <c r="M55" s="6">
        <v>50</v>
      </c>
      <c r="N55" s="6">
        <v>0</v>
      </c>
      <c r="O55" s="5">
        <f t="shared" si="3"/>
        <v>50</v>
      </c>
      <c r="P55" s="6">
        <v>50</v>
      </c>
      <c r="Q55" s="6">
        <v>0</v>
      </c>
      <c r="R55" s="5">
        <f t="shared" si="4"/>
        <v>50</v>
      </c>
      <c r="S55" s="6">
        <v>50</v>
      </c>
      <c r="T55" s="6">
        <v>0</v>
      </c>
      <c r="U55" s="5">
        <f t="shared" si="5"/>
        <v>50</v>
      </c>
      <c r="V55" s="6">
        <v>50</v>
      </c>
      <c r="W55" s="6">
        <v>0</v>
      </c>
      <c r="X55" s="5">
        <f t="shared" si="6"/>
        <v>50</v>
      </c>
      <c r="Y55" s="6">
        <v>50</v>
      </c>
      <c r="Z55" s="6">
        <v>0</v>
      </c>
      <c r="AA55" s="5">
        <f t="shared" si="7"/>
        <v>50</v>
      </c>
      <c r="AB55" s="6">
        <v>50</v>
      </c>
      <c r="AC55" s="6">
        <v>0</v>
      </c>
      <c r="AD55" s="11">
        <f t="shared" si="8"/>
        <v>50</v>
      </c>
    </row>
    <row r="56" spans="1:30" x14ac:dyDescent="0.35">
      <c r="A56" s="2">
        <v>493</v>
      </c>
      <c r="B56" s="3" t="s">
        <v>108</v>
      </c>
      <c r="C56" s="4" t="s">
        <v>109</v>
      </c>
      <c r="D56" s="5">
        <v>2560</v>
      </c>
      <c r="E56" s="5">
        <v>2550</v>
      </c>
      <c r="F56" s="5">
        <f t="shared" si="0"/>
        <v>10</v>
      </c>
      <c r="G56" s="5">
        <v>2550</v>
      </c>
      <c r="H56" s="5">
        <v>2540</v>
      </c>
      <c r="I56" s="5">
        <f t="shared" si="1"/>
        <v>10</v>
      </c>
      <c r="J56" s="5">
        <v>2530</v>
      </c>
      <c r="K56" s="5">
        <v>2480</v>
      </c>
      <c r="L56" s="5">
        <f t="shared" si="2"/>
        <v>50</v>
      </c>
      <c r="M56" s="5">
        <v>2510</v>
      </c>
      <c r="N56" s="5">
        <v>2420</v>
      </c>
      <c r="O56" s="5">
        <f t="shared" si="3"/>
        <v>90</v>
      </c>
      <c r="P56" s="5">
        <v>2500</v>
      </c>
      <c r="Q56" s="5">
        <v>2480</v>
      </c>
      <c r="R56" s="5">
        <f t="shared" si="4"/>
        <v>20</v>
      </c>
      <c r="S56" s="5">
        <v>2540</v>
      </c>
      <c r="T56" s="5">
        <v>2500</v>
      </c>
      <c r="U56" s="5">
        <f t="shared" si="5"/>
        <v>40</v>
      </c>
      <c r="V56" s="5">
        <v>2530</v>
      </c>
      <c r="W56" s="5">
        <v>2490</v>
      </c>
      <c r="X56" s="5">
        <f t="shared" si="6"/>
        <v>40</v>
      </c>
      <c r="Y56" s="5">
        <v>2510</v>
      </c>
      <c r="Z56" s="5">
        <v>2480</v>
      </c>
      <c r="AA56" s="5">
        <f t="shared" si="7"/>
        <v>30</v>
      </c>
      <c r="AB56" s="5">
        <v>2700</v>
      </c>
      <c r="AC56" s="5">
        <v>2560</v>
      </c>
      <c r="AD56" s="11">
        <f t="shared" si="8"/>
        <v>140</v>
      </c>
    </row>
    <row r="57" spans="1:30" x14ac:dyDescent="0.35">
      <c r="A57" s="7">
        <v>504</v>
      </c>
      <c r="B57" s="8" t="s">
        <v>110</v>
      </c>
      <c r="C57" s="4" t="s">
        <v>111</v>
      </c>
      <c r="D57" s="6">
        <v>895</v>
      </c>
      <c r="E57" s="6">
        <v>890</v>
      </c>
      <c r="F57" s="5">
        <f t="shared" si="0"/>
        <v>5</v>
      </c>
      <c r="G57" s="6">
        <v>905</v>
      </c>
      <c r="H57" s="6">
        <v>900</v>
      </c>
      <c r="I57" s="5">
        <f t="shared" si="1"/>
        <v>5</v>
      </c>
      <c r="J57" s="6">
        <v>474</v>
      </c>
      <c r="K57" s="6">
        <v>470</v>
      </c>
      <c r="L57" s="5">
        <f t="shared" si="2"/>
        <v>4</v>
      </c>
      <c r="M57" s="6">
        <v>472</v>
      </c>
      <c r="N57" s="6">
        <v>470</v>
      </c>
      <c r="O57" s="5">
        <f t="shared" si="3"/>
        <v>2</v>
      </c>
      <c r="P57" s="6">
        <v>478</v>
      </c>
      <c r="Q57" s="6">
        <v>476</v>
      </c>
      <c r="R57" s="5">
        <f t="shared" si="4"/>
        <v>2</v>
      </c>
      <c r="S57" s="6">
        <v>472</v>
      </c>
      <c r="T57" s="6">
        <v>470</v>
      </c>
      <c r="U57" s="5">
        <f t="shared" si="5"/>
        <v>2</v>
      </c>
      <c r="V57" s="6">
        <v>476</v>
      </c>
      <c r="W57" s="6">
        <v>472</v>
      </c>
      <c r="X57" s="5">
        <f t="shared" si="6"/>
        <v>4</v>
      </c>
      <c r="Y57" s="6">
        <v>472</v>
      </c>
      <c r="Z57" s="6">
        <v>470</v>
      </c>
      <c r="AA57" s="5">
        <f t="shared" si="7"/>
        <v>2</v>
      </c>
      <c r="AB57" s="6">
        <v>468</v>
      </c>
      <c r="AC57" s="6">
        <v>466</v>
      </c>
      <c r="AD57" s="11">
        <f t="shared" si="8"/>
        <v>2</v>
      </c>
    </row>
    <row r="58" spans="1:30" x14ac:dyDescent="0.35">
      <c r="A58" s="2">
        <v>525</v>
      </c>
      <c r="B58" s="3" t="s">
        <v>112</v>
      </c>
      <c r="C58" s="4" t="s">
        <v>113</v>
      </c>
      <c r="D58" s="5">
        <v>1835</v>
      </c>
      <c r="E58" s="5">
        <v>1830</v>
      </c>
      <c r="F58" s="5">
        <f t="shared" si="0"/>
        <v>5</v>
      </c>
      <c r="G58" s="5">
        <v>1795</v>
      </c>
      <c r="H58" s="5">
        <v>1790</v>
      </c>
      <c r="I58" s="5">
        <f t="shared" si="1"/>
        <v>5</v>
      </c>
      <c r="J58" s="5">
        <v>1605</v>
      </c>
      <c r="K58" s="5">
        <v>1595</v>
      </c>
      <c r="L58" s="5">
        <f t="shared" si="2"/>
        <v>10</v>
      </c>
      <c r="M58" s="5">
        <v>1625</v>
      </c>
      <c r="N58" s="5">
        <v>1615</v>
      </c>
      <c r="O58" s="5">
        <f t="shared" si="3"/>
        <v>10</v>
      </c>
      <c r="P58" s="5">
        <v>1610</v>
      </c>
      <c r="Q58" s="5">
        <v>1600</v>
      </c>
      <c r="R58" s="5">
        <f t="shared" si="4"/>
        <v>10</v>
      </c>
      <c r="S58" s="5">
        <v>1610</v>
      </c>
      <c r="T58" s="5">
        <v>1570</v>
      </c>
      <c r="U58" s="5">
        <f t="shared" si="5"/>
        <v>40</v>
      </c>
      <c r="V58" s="5">
        <v>1610</v>
      </c>
      <c r="W58" s="5">
        <v>1595</v>
      </c>
      <c r="X58" s="5">
        <f t="shared" si="6"/>
        <v>15</v>
      </c>
      <c r="Y58" s="5">
        <v>1605</v>
      </c>
      <c r="Z58" s="5">
        <v>1595</v>
      </c>
      <c r="AA58" s="5">
        <f t="shared" si="7"/>
        <v>10</v>
      </c>
      <c r="AB58" s="5">
        <v>1600</v>
      </c>
      <c r="AC58" s="5">
        <v>1585</v>
      </c>
      <c r="AD58" s="11">
        <f t="shared" si="8"/>
        <v>15</v>
      </c>
    </row>
    <row r="59" spans="1:30" x14ac:dyDescent="0.35">
      <c r="A59" s="2">
        <v>569</v>
      </c>
      <c r="B59" s="3" t="s">
        <v>114</v>
      </c>
      <c r="C59" s="4" t="s">
        <v>115</v>
      </c>
      <c r="D59" s="5">
        <v>1825</v>
      </c>
      <c r="E59" s="5">
        <v>1820</v>
      </c>
      <c r="F59" s="5">
        <f t="shared" si="0"/>
        <v>5</v>
      </c>
      <c r="G59" s="5">
        <v>1965</v>
      </c>
      <c r="H59" s="5">
        <v>1960</v>
      </c>
      <c r="I59" s="5">
        <f t="shared" si="1"/>
        <v>5</v>
      </c>
      <c r="J59" s="6">
        <v>905</v>
      </c>
      <c r="K59" s="6">
        <v>900</v>
      </c>
      <c r="L59" s="5">
        <f t="shared" si="2"/>
        <v>5</v>
      </c>
      <c r="M59" s="6">
        <v>905</v>
      </c>
      <c r="N59" s="6">
        <v>900</v>
      </c>
      <c r="O59" s="5">
        <f t="shared" si="3"/>
        <v>5</v>
      </c>
      <c r="P59" s="6">
        <v>905</v>
      </c>
      <c r="Q59" s="6">
        <v>900</v>
      </c>
      <c r="R59" s="5">
        <f t="shared" si="4"/>
        <v>5</v>
      </c>
      <c r="S59" s="6">
        <v>910</v>
      </c>
      <c r="T59" s="6">
        <v>905</v>
      </c>
      <c r="U59" s="5">
        <f t="shared" si="5"/>
        <v>5</v>
      </c>
      <c r="V59" s="6">
        <v>915</v>
      </c>
      <c r="W59" s="6">
        <v>910</v>
      </c>
      <c r="X59" s="5">
        <f t="shared" si="6"/>
        <v>5</v>
      </c>
      <c r="Y59" s="6">
        <v>910</v>
      </c>
      <c r="Z59" s="6">
        <v>905</v>
      </c>
      <c r="AA59" s="5">
        <f t="shared" si="7"/>
        <v>5</v>
      </c>
      <c r="AB59" s="6">
        <v>905</v>
      </c>
      <c r="AC59" s="6">
        <v>900</v>
      </c>
      <c r="AD59" s="11">
        <f t="shared" si="8"/>
        <v>5</v>
      </c>
    </row>
    <row r="60" spans="1:30" x14ac:dyDescent="0.35">
      <c r="A60" s="2">
        <v>607</v>
      </c>
      <c r="B60" s="3" t="s">
        <v>116</v>
      </c>
      <c r="C60" s="4" t="s">
        <v>117</v>
      </c>
      <c r="D60" s="5">
        <v>4450</v>
      </c>
      <c r="E60" s="5">
        <v>4440</v>
      </c>
      <c r="F60" s="5">
        <f t="shared" si="0"/>
        <v>10</v>
      </c>
      <c r="G60" s="5">
        <v>4480</v>
      </c>
      <c r="H60" s="5">
        <v>4470</v>
      </c>
      <c r="I60" s="5">
        <f t="shared" si="1"/>
        <v>10</v>
      </c>
      <c r="J60" s="6">
        <v>595</v>
      </c>
      <c r="K60" s="6">
        <v>590</v>
      </c>
      <c r="L60" s="5">
        <f t="shared" si="2"/>
        <v>5</v>
      </c>
      <c r="M60" s="6">
        <v>600</v>
      </c>
      <c r="N60" s="6">
        <v>595</v>
      </c>
      <c r="O60" s="5">
        <f t="shared" si="3"/>
        <v>5</v>
      </c>
      <c r="P60" s="6">
        <v>595</v>
      </c>
      <c r="Q60" s="6">
        <v>590</v>
      </c>
      <c r="R60" s="5">
        <f t="shared" si="4"/>
        <v>5</v>
      </c>
      <c r="S60" s="6">
        <v>610</v>
      </c>
      <c r="T60" s="6">
        <v>605</v>
      </c>
      <c r="U60" s="5">
        <f t="shared" si="5"/>
        <v>5</v>
      </c>
      <c r="V60" s="6">
        <v>615</v>
      </c>
      <c r="W60" s="6">
        <v>610</v>
      </c>
      <c r="X60" s="5">
        <f t="shared" si="6"/>
        <v>5</v>
      </c>
      <c r="Y60" s="6">
        <v>605</v>
      </c>
      <c r="Z60" s="6">
        <v>600</v>
      </c>
      <c r="AA60" s="5">
        <f t="shared" si="7"/>
        <v>5</v>
      </c>
      <c r="AB60" s="6">
        <v>610</v>
      </c>
      <c r="AC60" s="6">
        <v>600</v>
      </c>
      <c r="AD60" s="11">
        <f t="shared" si="8"/>
        <v>10</v>
      </c>
    </row>
    <row r="61" spans="1:30" x14ac:dyDescent="0.35">
      <c r="A61" s="7">
        <v>610</v>
      </c>
      <c r="B61" s="8" t="s">
        <v>118</v>
      </c>
      <c r="C61" s="4" t="s">
        <v>119</v>
      </c>
      <c r="D61" s="5">
        <v>1015</v>
      </c>
      <c r="E61" s="5">
        <v>1010</v>
      </c>
      <c r="F61" s="5">
        <f t="shared" si="0"/>
        <v>5</v>
      </c>
      <c r="G61" s="5">
        <v>1020</v>
      </c>
      <c r="H61" s="5">
        <v>1015</v>
      </c>
      <c r="I61" s="5">
        <f t="shared" si="1"/>
        <v>5</v>
      </c>
      <c r="J61" s="6">
        <v>210</v>
      </c>
      <c r="K61" s="6">
        <v>208</v>
      </c>
      <c r="L61" s="5">
        <f t="shared" si="2"/>
        <v>2</v>
      </c>
      <c r="M61" s="6">
        <v>202</v>
      </c>
      <c r="N61" s="6">
        <v>200</v>
      </c>
      <c r="O61" s="5">
        <f t="shared" si="3"/>
        <v>2</v>
      </c>
      <c r="P61" s="6">
        <v>206</v>
      </c>
      <c r="Q61" s="6">
        <v>202</v>
      </c>
      <c r="R61" s="5">
        <f t="shared" si="4"/>
        <v>4</v>
      </c>
      <c r="S61" s="6">
        <v>204</v>
      </c>
      <c r="T61" s="6">
        <v>202</v>
      </c>
      <c r="U61" s="5">
        <f t="shared" si="5"/>
        <v>2</v>
      </c>
      <c r="V61" s="6">
        <v>200</v>
      </c>
      <c r="W61" s="6">
        <v>195</v>
      </c>
      <c r="X61" s="5">
        <f t="shared" si="6"/>
        <v>5</v>
      </c>
      <c r="Y61" s="6">
        <v>0</v>
      </c>
      <c r="Z61" s="6">
        <v>262</v>
      </c>
      <c r="AA61" s="5">
        <f t="shared" si="7"/>
        <v>-262</v>
      </c>
      <c r="AB61" s="6">
        <v>282</v>
      </c>
      <c r="AC61" s="6">
        <v>280</v>
      </c>
      <c r="AD61" s="11">
        <f t="shared" si="8"/>
        <v>2</v>
      </c>
    </row>
    <row r="62" spans="1:30" x14ac:dyDescent="0.35">
      <c r="A62" s="2">
        <v>619</v>
      </c>
      <c r="B62" s="3" t="s">
        <v>120</v>
      </c>
      <c r="C62" s="4" t="s">
        <v>121</v>
      </c>
      <c r="D62" s="6">
        <v>478</v>
      </c>
      <c r="E62" s="6">
        <v>476</v>
      </c>
      <c r="F62" s="5">
        <f t="shared" si="0"/>
        <v>2</v>
      </c>
      <c r="G62" s="6">
        <v>478</v>
      </c>
      <c r="H62" s="6">
        <v>476</v>
      </c>
      <c r="I62" s="5">
        <f t="shared" si="1"/>
        <v>2</v>
      </c>
      <c r="J62" s="6">
        <v>408</v>
      </c>
      <c r="K62" s="6">
        <v>396</v>
      </c>
      <c r="L62" s="5">
        <f t="shared" si="2"/>
        <v>12</v>
      </c>
      <c r="M62" s="6">
        <v>404</v>
      </c>
      <c r="N62" s="6">
        <v>390</v>
      </c>
      <c r="O62" s="5">
        <f t="shared" si="3"/>
        <v>14</v>
      </c>
      <c r="P62" s="6">
        <v>406</v>
      </c>
      <c r="Q62" s="6">
        <v>402</v>
      </c>
      <c r="R62" s="5">
        <f t="shared" si="4"/>
        <v>4</v>
      </c>
      <c r="S62" s="6">
        <v>402</v>
      </c>
      <c r="T62" s="6">
        <v>400</v>
      </c>
      <c r="U62" s="5">
        <f t="shared" si="5"/>
        <v>2</v>
      </c>
      <c r="V62" s="6">
        <v>394</v>
      </c>
      <c r="W62" s="6">
        <v>392</v>
      </c>
      <c r="X62" s="5">
        <f t="shared" si="6"/>
        <v>2</v>
      </c>
      <c r="Y62" s="6">
        <v>404</v>
      </c>
      <c r="Z62" s="6">
        <v>394</v>
      </c>
      <c r="AA62" s="5">
        <f t="shared" si="7"/>
        <v>10</v>
      </c>
      <c r="AB62" s="6">
        <v>404</v>
      </c>
      <c r="AC62" s="6">
        <v>394</v>
      </c>
      <c r="AD62" s="11">
        <f t="shared" si="8"/>
        <v>10</v>
      </c>
    </row>
    <row r="63" spans="1:30" x14ac:dyDescent="0.35">
      <c r="A63" s="7">
        <v>624</v>
      </c>
      <c r="B63" s="8" t="s">
        <v>122</v>
      </c>
      <c r="C63" s="4" t="s">
        <v>123</v>
      </c>
      <c r="D63" s="6">
        <v>590</v>
      </c>
      <c r="E63" s="6">
        <v>585</v>
      </c>
      <c r="F63" s="5">
        <f t="shared" si="0"/>
        <v>5</v>
      </c>
      <c r="G63" s="6">
        <v>585</v>
      </c>
      <c r="H63" s="6">
        <v>580</v>
      </c>
      <c r="I63" s="5">
        <f t="shared" si="1"/>
        <v>5</v>
      </c>
      <c r="J63" s="5">
        <v>1105</v>
      </c>
      <c r="K63" s="5">
        <v>1100</v>
      </c>
      <c r="L63" s="5">
        <f t="shared" si="2"/>
        <v>5</v>
      </c>
      <c r="M63" s="5">
        <v>1185</v>
      </c>
      <c r="N63" s="5">
        <v>1180</v>
      </c>
      <c r="O63" s="5">
        <f t="shared" si="3"/>
        <v>5</v>
      </c>
      <c r="P63" s="5">
        <v>1200</v>
      </c>
      <c r="Q63" s="5">
        <v>1195</v>
      </c>
      <c r="R63" s="5">
        <f t="shared" si="4"/>
        <v>5</v>
      </c>
      <c r="S63" s="5">
        <v>1195</v>
      </c>
      <c r="T63" s="5">
        <v>1190</v>
      </c>
      <c r="U63" s="5">
        <f t="shared" si="5"/>
        <v>5</v>
      </c>
      <c r="V63" s="5">
        <v>1190</v>
      </c>
      <c r="W63" s="5">
        <v>1170</v>
      </c>
      <c r="X63" s="5">
        <f t="shared" si="6"/>
        <v>20</v>
      </c>
      <c r="Y63" s="5">
        <v>1180</v>
      </c>
      <c r="Z63" s="5">
        <v>1175</v>
      </c>
      <c r="AA63" s="5">
        <f t="shared" si="7"/>
        <v>5</v>
      </c>
      <c r="AB63" s="5">
        <v>1200</v>
      </c>
      <c r="AC63" s="5">
        <v>1195</v>
      </c>
      <c r="AD63" s="11">
        <f t="shared" si="8"/>
        <v>5</v>
      </c>
    </row>
    <row r="64" spans="1:30" x14ac:dyDescent="0.35">
      <c r="A64" s="7">
        <v>652</v>
      </c>
      <c r="B64" s="8" t="s">
        <v>124</v>
      </c>
      <c r="C64" s="4" t="s">
        <v>125</v>
      </c>
      <c r="D64" s="6">
        <v>224</v>
      </c>
      <c r="E64" s="6">
        <v>222</v>
      </c>
      <c r="F64" s="5">
        <f t="shared" si="0"/>
        <v>2</v>
      </c>
      <c r="G64" s="6">
        <v>222</v>
      </c>
      <c r="H64" s="6">
        <v>220</v>
      </c>
      <c r="I64" s="5">
        <f t="shared" si="1"/>
        <v>2</v>
      </c>
      <c r="J64" s="5">
        <v>9100</v>
      </c>
      <c r="K64" s="5">
        <v>9000</v>
      </c>
      <c r="L64" s="5">
        <f t="shared" si="2"/>
        <v>100</v>
      </c>
      <c r="M64" s="5">
        <v>9075</v>
      </c>
      <c r="N64" s="5">
        <v>9000</v>
      </c>
      <c r="O64" s="5">
        <f t="shared" si="3"/>
        <v>75</v>
      </c>
      <c r="P64" s="5">
        <v>9075</v>
      </c>
      <c r="Q64" s="5">
        <v>9025</v>
      </c>
      <c r="R64" s="5">
        <f t="shared" si="4"/>
        <v>50</v>
      </c>
      <c r="S64" s="5">
        <v>9000</v>
      </c>
      <c r="T64" s="5">
        <v>8975</v>
      </c>
      <c r="U64" s="5">
        <f t="shared" si="5"/>
        <v>25</v>
      </c>
      <c r="V64" s="5">
        <v>9000</v>
      </c>
      <c r="W64" s="5">
        <v>8950</v>
      </c>
      <c r="X64" s="5">
        <f t="shared" si="6"/>
        <v>50</v>
      </c>
      <c r="Y64" s="5">
        <v>9000</v>
      </c>
      <c r="Z64" s="5">
        <v>8950</v>
      </c>
      <c r="AA64" s="5">
        <f t="shared" si="7"/>
        <v>50</v>
      </c>
      <c r="AB64" s="5">
        <v>9100</v>
      </c>
      <c r="AC64" s="5">
        <v>9000</v>
      </c>
      <c r="AD64" s="11">
        <f t="shared" si="8"/>
        <v>100</v>
      </c>
    </row>
    <row r="65" spans="1:30" x14ac:dyDescent="0.35">
      <c r="A65" s="2">
        <v>665</v>
      </c>
      <c r="B65" s="3" t="s">
        <v>126</v>
      </c>
      <c r="C65" s="4" t="s">
        <v>127</v>
      </c>
      <c r="D65" s="6">
        <v>715</v>
      </c>
      <c r="E65" s="6">
        <v>710</v>
      </c>
      <c r="F65" s="5">
        <f t="shared" si="0"/>
        <v>5</v>
      </c>
      <c r="G65" s="6">
        <v>715</v>
      </c>
      <c r="H65" s="6">
        <v>710</v>
      </c>
      <c r="I65" s="5">
        <f t="shared" si="1"/>
        <v>5</v>
      </c>
      <c r="J65" s="6">
        <v>193</v>
      </c>
      <c r="K65" s="6">
        <v>192</v>
      </c>
      <c r="L65" s="5">
        <f t="shared" si="2"/>
        <v>1</v>
      </c>
      <c r="M65" s="6">
        <v>181</v>
      </c>
      <c r="N65" s="6">
        <v>180</v>
      </c>
      <c r="O65" s="5">
        <f t="shared" si="3"/>
        <v>1</v>
      </c>
      <c r="P65" s="6">
        <v>182</v>
      </c>
      <c r="Q65" s="6">
        <v>181</v>
      </c>
      <c r="R65" s="5">
        <f t="shared" si="4"/>
        <v>1</v>
      </c>
      <c r="S65" s="6">
        <v>181</v>
      </c>
      <c r="T65" s="6">
        <v>180</v>
      </c>
      <c r="U65" s="5">
        <f t="shared" si="5"/>
        <v>1</v>
      </c>
      <c r="V65" s="6">
        <v>189</v>
      </c>
      <c r="W65" s="6">
        <v>188</v>
      </c>
      <c r="X65" s="5">
        <f t="shared" si="6"/>
        <v>1</v>
      </c>
      <c r="Y65" s="6">
        <v>192</v>
      </c>
      <c r="Z65" s="6">
        <v>191</v>
      </c>
      <c r="AA65" s="5">
        <f t="shared" si="7"/>
        <v>1</v>
      </c>
      <c r="AB65" s="6">
        <v>187</v>
      </c>
      <c r="AC65" s="6">
        <v>186</v>
      </c>
      <c r="AD65" s="11">
        <f t="shared" si="8"/>
        <v>1</v>
      </c>
    </row>
    <row r="66" spans="1:30" x14ac:dyDescent="0.35">
      <c r="A66" s="2">
        <v>677</v>
      </c>
      <c r="B66" s="3" t="s">
        <v>128</v>
      </c>
      <c r="C66" s="4" t="s">
        <v>129</v>
      </c>
      <c r="D66" s="6">
        <v>494</v>
      </c>
      <c r="E66" s="6">
        <v>492</v>
      </c>
      <c r="F66" s="5">
        <f t="shared" si="0"/>
        <v>2</v>
      </c>
      <c r="G66" s="6">
        <v>510</v>
      </c>
      <c r="H66" s="6">
        <v>505</v>
      </c>
      <c r="I66" s="5">
        <f t="shared" si="1"/>
        <v>5</v>
      </c>
      <c r="J66" s="5">
        <v>4750</v>
      </c>
      <c r="K66" s="5">
        <v>4740</v>
      </c>
      <c r="L66" s="5">
        <f t="shared" si="2"/>
        <v>10</v>
      </c>
      <c r="M66" s="5">
        <v>4720</v>
      </c>
      <c r="N66" s="5">
        <v>4710</v>
      </c>
      <c r="O66" s="5">
        <f t="shared" si="3"/>
        <v>10</v>
      </c>
      <c r="P66" s="5">
        <v>4720</v>
      </c>
      <c r="Q66" s="5">
        <v>4710</v>
      </c>
      <c r="R66" s="5">
        <f t="shared" si="4"/>
        <v>10</v>
      </c>
      <c r="S66" s="5">
        <v>4690</v>
      </c>
      <c r="T66" s="5">
        <v>4680</v>
      </c>
      <c r="U66" s="5">
        <f t="shared" si="5"/>
        <v>10</v>
      </c>
      <c r="V66" s="5">
        <v>4710</v>
      </c>
      <c r="W66" s="5">
        <v>4700</v>
      </c>
      <c r="X66" s="5">
        <f t="shared" si="6"/>
        <v>10</v>
      </c>
      <c r="Y66" s="5">
        <v>4770</v>
      </c>
      <c r="Z66" s="5">
        <v>4710</v>
      </c>
      <c r="AA66" s="5">
        <f t="shared" si="7"/>
        <v>60</v>
      </c>
      <c r="AB66" s="5">
        <v>4710</v>
      </c>
      <c r="AC66" s="5">
        <v>4700</v>
      </c>
      <c r="AD66" s="11">
        <f t="shared" si="8"/>
        <v>10</v>
      </c>
    </row>
    <row r="67" spans="1:30" x14ac:dyDescent="0.35">
      <c r="A67" s="2">
        <v>681</v>
      </c>
      <c r="B67" s="3" t="s">
        <v>130</v>
      </c>
      <c r="C67" s="4" t="s">
        <v>131</v>
      </c>
      <c r="D67" s="5">
        <v>6550</v>
      </c>
      <c r="E67" s="5">
        <v>6525</v>
      </c>
      <c r="F67" s="5">
        <f t="shared" ref="F67:F81" si="9">D67-E67</f>
        <v>25</v>
      </c>
      <c r="G67" s="5">
        <v>6525</v>
      </c>
      <c r="H67" s="5">
        <v>6500</v>
      </c>
      <c r="I67" s="5">
        <f t="shared" ref="I67:I81" si="10">G67-H67</f>
        <v>25</v>
      </c>
      <c r="J67" s="5">
        <v>2470</v>
      </c>
      <c r="K67" s="5">
        <v>2450</v>
      </c>
      <c r="L67" s="5">
        <f t="shared" ref="L67:L81" si="11">J67-K67</f>
        <v>20</v>
      </c>
      <c r="M67" s="5">
        <v>2450</v>
      </c>
      <c r="N67" s="5">
        <v>2440</v>
      </c>
      <c r="O67" s="5">
        <f t="shared" ref="O67:O81" si="12">M67-N67</f>
        <v>10</v>
      </c>
      <c r="P67" s="5">
        <v>2450</v>
      </c>
      <c r="Q67" s="5">
        <v>2440</v>
      </c>
      <c r="R67" s="5">
        <f t="shared" ref="R67:R81" si="13">P67-Q67</f>
        <v>10</v>
      </c>
      <c r="S67" s="5">
        <v>2510</v>
      </c>
      <c r="T67" s="5">
        <v>2500</v>
      </c>
      <c r="U67" s="5">
        <f t="shared" ref="U67:U81" si="14">S67-T67</f>
        <v>10</v>
      </c>
      <c r="V67" s="5">
        <v>2660</v>
      </c>
      <c r="W67" s="5">
        <v>2650</v>
      </c>
      <c r="X67" s="5">
        <f t="shared" ref="X67:X81" si="15">V67-W67</f>
        <v>10</v>
      </c>
      <c r="Y67" s="5">
        <v>2650</v>
      </c>
      <c r="Z67" s="5">
        <v>2640</v>
      </c>
      <c r="AA67" s="5">
        <f t="shared" ref="AA67:AA81" si="16">Y67-Z67</f>
        <v>10</v>
      </c>
      <c r="AB67" s="5">
        <v>2580</v>
      </c>
      <c r="AC67" s="5">
        <v>2570</v>
      </c>
      <c r="AD67" s="11">
        <f t="shared" ref="AD67:AD81" si="17">AB67-AC67</f>
        <v>10</v>
      </c>
    </row>
    <row r="68" spans="1:30" x14ac:dyDescent="0.35">
      <c r="A68" s="7">
        <v>686</v>
      </c>
      <c r="B68" s="8" t="s">
        <v>132</v>
      </c>
      <c r="C68" s="4" t="s">
        <v>133</v>
      </c>
      <c r="D68" s="6">
        <v>615</v>
      </c>
      <c r="E68" s="6">
        <v>610</v>
      </c>
      <c r="F68" s="5">
        <f t="shared" si="9"/>
        <v>5</v>
      </c>
      <c r="G68" s="6">
        <v>625</v>
      </c>
      <c r="H68" s="6">
        <v>620</v>
      </c>
      <c r="I68" s="5">
        <f t="shared" si="10"/>
        <v>5</v>
      </c>
      <c r="J68" s="6">
        <v>850</v>
      </c>
      <c r="K68" s="6">
        <v>845</v>
      </c>
      <c r="L68" s="5">
        <f t="shared" si="11"/>
        <v>5</v>
      </c>
      <c r="M68" s="6">
        <v>830</v>
      </c>
      <c r="N68" s="6">
        <v>825</v>
      </c>
      <c r="O68" s="5">
        <f t="shared" si="12"/>
        <v>5</v>
      </c>
      <c r="P68" s="6">
        <v>835</v>
      </c>
      <c r="Q68" s="6">
        <v>830</v>
      </c>
      <c r="R68" s="5">
        <f t="shared" si="13"/>
        <v>5</v>
      </c>
      <c r="S68" s="6">
        <v>825</v>
      </c>
      <c r="T68" s="6">
        <v>820</v>
      </c>
      <c r="U68" s="5">
        <f t="shared" si="14"/>
        <v>5</v>
      </c>
      <c r="V68" s="6">
        <v>825</v>
      </c>
      <c r="W68" s="6">
        <v>820</v>
      </c>
      <c r="X68" s="5">
        <f t="shared" si="15"/>
        <v>5</v>
      </c>
      <c r="Y68" s="6">
        <v>810</v>
      </c>
      <c r="Z68" s="6">
        <v>805</v>
      </c>
      <c r="AA68" s="5">
        <f t="shared" si="16"/>
        <v>5</v>
      </c>
      <c r="AB68" s="6">
        <v>840</v>
      </c>
      <c r="AC68" s="6">
        <v>835</v>
      </c>
      <c r="AD68" s="11">
        <f t="shared" si="17"/>
        <v>5</v>
      </c>
    </row>
    <row r="69" spans="1:30" x14ac:dyDescent="0.35">
      <c r="A69" s="2">
        <v>703</v>
      </c>
      <c r="B69" s="3" t="s">
        <v>134</v>
      </c>
      <c r="C69" s="4" t="s">
        <v>135</v>
      </c>
      <c r="D69" s="6">
        <v>354</v>
      </c>
      <c r="E69" s="6">
        <v>352</v>
      </c>
      <c r="F69" s="5">
        <f t="shared" si="9"/>
        <v>2</v>
      </c>
      <c r="G69" s="6">
        <v>360</v>
      </c>
      <c r="H69" s="6">
        <v>358</v>
      </c>
      <c r="I69" s="5">
        <f t="shared" si="10"/>
        <v>2</v>
      </c>
      <c r="J69" s="5">
        <v>2850</v>
      </c>
      <c r="K69" s="5">
        <v>2840</v>
      </c>
      <c r="L69" s="5">
        <f t="shared" si="11"/>
        <v>10</v>
      </c>
      <c r="M69" s="5">
        <v>2830</v>
      </c>
      <c r="N69" s="5">
        <v>2820</v>
      </c>
      <c r="O69" s="5">
        <f t="shared" si="12"/>
        <v>10</v>
      </c>
      <c r="P69" s="5">
        <v>2800</v>
      </c>
      <c r="Q69" s="5">
        <v>2790</v>
      </c>
      <c r="R69" s="5">
        <f t="shared" si="13"/>
        <v>10</v>
      </c>
      <c r="S69" s="5">
        <v>2850</v>
      </c>
      <c r="T69" s="5">
        <v>2840</v>
      </c>
      <c r="U69" s="5">
        <f t="shared" si="14"/>
        <v>10</v>
      </c>
      <c r="V69" s="5">
        <v>2990</v>
      </c>
      <c r="W69" s="5">
        <v>2980</v>
      </c>
      <c r="X69" s="5">
        <f t="shared" si="15"/>
        <v>10</v>
      </c>
      <c r="Y69" s="5">
        <v>2950</v>
      </c>
      <c r="Z69" s="5">
        <v>2940</v>
      </c>
      <c r="AA69" s="5">
        <f t="shared" si="16"/>
        <v>10</v>
      </c>
      <c r="AB69" s="5">
        <v>2900</v>
      </c>
      <c r="AC69" s="5">
        <v>2890</v>
      </c>
      <c r="AD69" s="11">
        <f t="shared" si="17"/>
        <v>10</v>
      </c>
    </row>
    <row r="70" spans="1:30" x14ac:dyDescent="0.35">
      <c r="A70" s="7">
        <v>722</v>
      </c>
      <c r="B70" s="8" t="s">
        <v>136</v>
      </c>
      <c r="C70" s="4" t="s">
        <v>137</v>
      </c>
      <c r="D70" s="5">
        <v>2900</v>
      </c>
      <c r="E70" s="5">
        <v>2890</v>
      </c>
      <c r="F70" s="5">
        <f t="shared" si="9"/>
        <v>10</v>
      </c>
      <c r="G70" s="5">
        <v>2890</v>
      </c>
      <c r="H70" s="5">
        <v>2870</v>
      </c>
      <c r="I70" s="5">
        <f t="shared" si="10"/>
        <v>20</v>
      </c>
      <c r="J70" s="6">
        <v>242</v>
      </c>
      <c r="K70" s="6">
        <v>236</v>
      </c>
      <c r="L70" s="5">
        <f t="shared" si="11"/>
        <v>6</v>
      </c>
      <c r="M70" s="6">
        <v>246</v>
      </c>
      <c r="N70" s="6">
        <v>244</v>
      </c>
      <c r="O70" s="5">
        <f t="shared" si="12"/>
        <v>2</v>
      </c>
      <c r="P70" s="6">
        <v>260</v>
      </c>
      <c r="Q70" s="6">
        <v>258</v>
      </c>
      <c r="R70" s="5">
        <f t="shared" si="13"/>
        <v>2</v>
      </c>
      <c r="S70" s="6">
        <v>282</v>
      </c>
      <c r="T70" s="6">
        <v>280</v>
      </c>
      <c r="U70" s="5">
        <f t="shared" si="14"/>
        <v>2</v>
      </c>
      <c r="V70" s="6">
        <v>284</v>
      </c>
      <c r="W70" s="6">
        <v>282</v>
      </c>
      <c r="X70" s="5">
        <f t="shared" si="15"/>
        <v>2</v>
      </c>
      <c r="Y70" s="6">
        <v>286</v>
      </c>
      <c r="Z70" s="6">
        <v>284</v>
      </c>
      <c r="AA70" s="5">
        <f t="shared" si="16"/>
        <v>2</v>
      </c>
      <c r="AB70" s="6">
        <v>302</v>
      </c>
      <c r="AC70" s="6">
        <v>298</v>
      </c>
      <c r="AD70" s="11">
        <f t="shared" si="17"/>
        <v>4</v>
      </c>
    </row>
    <row r="71" spans="1:30" x14ac:dyDescent="0.35">
      <c r="A71" s="7">
        <v>736</v>
      </c>
      <c r="B71" s="8" t="s">
        <v>138</v>
      </c>
      <c r="C71" s="4" t="s">
        <v>139</v>
      </c>
      <c r="D71" s="5">
        <v>1515</v>
      </c>
      <c r="E71" s="5">
        <v>1510</v>
      </c>
      <c r="F71" s="5">
        <f t="shared" si="9"/>
        <v>5</v>
      </c>
      <c r="G71" s="5">
        <v>1535</v>
      </c>
      <c r="H71" s="5">
        <v>1530</v>
      </c>
      <c r="I71" s="5">
        <f t="shared" si="10"/>
        <v>5</v>
      </c>
      <c r="J71" s="6">
        <v>505</v>
      </c>
      <c r="K71" s="6">
        <v>494</v>
      </c>
      <c r="L71" s="5">
        <f t="shared" si="11"/>
        <v>11</v>
      </c>
      <c r="M71" s="6">
        <v>505</v>
      </c>
      <c r="N71" s="6">
        <v>498</v>
      </c>
      <c r="O71" s="5">
        <f t="shared" si="12"/>
        <v>7</v>
      </c>
      <c r="P71" s="6">
        <v>496</v>
      </c>
      <c r="Q71" s="6">
        <v>494</v>
      </c>
      <c r="R71" s="5">
        <f t="shared" si="13"/>
        <v>2</v>
      </c>
      <c r="S71" s="6">
        <v>496</v>
      </c>
      <c r="T71" s="6">
        <v>494</v>
      </c>
      <c r="U71" s="5">
        <f t="shared" si="14"/>
        <v>2</v>
      </c>
      <c r="V71" s="6">
        <v>494</v>
      </c>
      <c r="W71" s="6">
        <v>492</v>
      </c>
      <c r="X71" s="5">
        <f t="shared" si="15"/>
        <v>2</v>
      </c>
      <c r="Y71" s="6">
        <v>494</v>
      </c>
      <c r="Z71" s="6">
        <v>492</v>
      </c>
      <c r="AA71" s="5">
        <f t="shared" si="16"/>
        <v>2</v>
      </c>
      <c r="AB71" s="6">
        <v>505</v>
      </c>
      <c r="AC71" s="6">
        <v>490</v>
      </c>
      <c r="AD71" s="11">
        <f t="shared" si="17"/>
        <v>15</v>
      </c>
    </row>
    <row r="72" spans="1:30" x14ac:dyDescent="0.35">
      <c r="A72" s="2">
        <v>739</v>
      </c>
      <c r="B72" s="3" t="s">
        <v>140</v>
      </c>
      <c r="C72" s="4" t="s">
        <v>141</v>
      </c>
      <c r="D72" s="5">
        <v>6950</v>
      </c>
      <c r="E72" s="5">
        <v>6925</v>
      </c>
      <c r="F72" s="5">
        <f t="shared" si="9"/>
        <v>25</v>
      </c>
      <c r="G72" s="5">
        <v>6975</v>
      </c>
      <c r="H72" s="5">
        <v>6950</v>
      </c>
      <c r="I72" s="5">
        <f t="shared" si="10"/>
        <v>25</v>
      </c>
      <c r="J72" s="6">
        <v>0</v>
      </c>
      <c r="K72" s="6">
        <v>63</v>
      </c>
      <c r="L72" s="5">
        <f t="shared" si="11"/>
        <v>-63</v>
      </c>
      <c r="M72" s="6">
        <v>59</v>
      </c>
      <c r="N72" s="6">
        <v>0</v>
      </c>
      <c r="O72" s="5">
        <f t="shared" si="12"/>
        <v>59</v>
      </c>
      <c r="P72" s="6">
        <v>62</v>
      </c>
      <c r="Q72" s="6">
        <v>61</v>
      </c>
      <c r="R72" s="5">
        <f t="shared" si="13"/>
        <v>1</v>
      </c>
      <c r="S72" s="6">
        <v>64</v>
      </c>
      <c r="T72" s="6">
        <v>63</v>
      </c>
      <c r="U72" s="5">
        <f t="shared" si="14"/>
        <v>1</v>
      </c>
      <c r="V72" s="6">
        <v>63</v>
      </c>
      <c r="W72" s="6">
        <v>62</v>
      </c>
      <c r="X72" s="5">
        <f t="shared" si="15"/>
        <v>1</v>
      </c>
      <c r="Y72" s="6">
        <v>63</v>
      </c>
      <c r="Z72" s="6">
        <v>62</v>
      </c>
      <c r="AA72" s="5">
        <f t="shared" si="16"/>
        <v>1</v>
      </c>
      <c r="AB72" s="6">
        <v>63</v>
      </c>
      <c r="AC72" s="6">
        <v>62</v>
      </c>
      <c r="AD72" s="11">
        <f t="shared" si="17"/>
        <v>1</v>
      </c>
    </row>
    <row r="73" spans="1:30" x14ac:dyDescent="0.35">
      <c r="A73" s="2">
        <v>741</v>
      </c>
      <c r="B73" s="3" t="s">
        <v>142</v>
      </c>
      <c r="C73" s="4" t="s">
        <v>143</v>
      </c>
      <c r="D73" s="5">
        <v>4620</v>
      </c>
      <c r="E73" s="5">
        <v>4610</v>
      </c>
      <c r="F73" s="5">
        <f t="shared" si="9"/>
        <v>10</v>
      </c>
      <c r="G73" s="5">
        <v>4520</v>
      </c>
      <c r="H73" s="5">
        <v>4510</v>
      </c>
      <c r="I73" s="5">
        <f t="shared" si="10"/>
        <v>10</v>
      </c>
      <c r="J73" s="6">
        <v>590</v>
      </c>
      <c r="K73" s="6">
        <v>585</v>
      </c>
      <c r="L73" s="5">
        <f t="shared" si="11"/>
        <v>5</v>
      </c>
      <c r="M73" s="6">
        <v>590</v>
      </c>
      <c r="N73" s="6">
        <v>585</v>
      </c>
      <c r="O73" s="5">
        <f t="shared" si="12"/>
        <v>5</v>
      </c>
      <c r="P73" s="6">
        <v>590</v>
      </c>
      <c r="Q73" s="6">
        <v>585</v>
      </c>
      <c r="R73" s="5">
        <f t="shared" si="13"/>
        <v>5</v>
      </c>
      <c r="S73" s="6">
        <v>590</v>
      </c>
      <c r="T73" s="6">
        <v>585</v>
      </c>
      <c r="U73" s="5">
        <f t="shared" si="14"/>
        <v>5</v>
      </c>
      <c r="V73" s="6">
        <v>595</v>
      </c>
      <c r="W73" s="6">
        <v>590</v>
      </c>
      <c r="X73" s="5">
        <f t="shared" si="15"/>
        <v>5</v>
      </c>
      <c r="Y73" s="6">
        <v>595</v>
      </c>
      <c r="Z73" s="6">
        <v>590</v>
      </c>
      <c r="AA73" s="5">
        <f t="shared" si="16"/>
        <v>5</v>
      </c>
      <c r="AB73" s="6">
        <v>595</v>
      </c>
      <c r="AC73" s="6">
        <v>590</v>
      </c>
      <c r="AD73" s="11">
        <f t="shared" si="17"/>
        <v>5</v>
      </c>
    </row>
    <row r="74" spans="1:30" x14ac:dyDescent="0.35">
      <c r="A74" s="7">
        <v>750</v>
      </c>
      <c r="B74" s="8" t="s">
        <v>144</v>
      </c>
      <c r="C74" s="4" t="s">
        <v>145</v>
      </c>
      <c r="D74" s="5">
        <v>1275</v>
      </c>
      <c r="E74" s="5">
        <v>1270</v>
      </c>
      <c r="F74" s="5">
        <f t="shared" si="9"/>
        <v>5</v>
      </c>
      <c r="G74" s="5">
        <v>1290</v>
      </c>
      <c r="H74" s="5">
        <v>1285</v>
      </c>
      <c r="I74" s="5">
        <f t="shared" si="10"/>
        <v>5</v>
      </c>
      <c r="J74" s="6">
        <v>260</v>
      </c>
      <c r="K74" s="6">
        <v>258</v>
      </c>
      <c r="L74" s="5">
        <f t="shared" si="11"/>
        <v>2</v>
      </c>
      <c r="M74" s="6">
        <v>260</v>
      </c>
      <c r="N74" s="6">
        <v>258</v>
      </c>
      <c r="O74" s="5">
        <f t="shared" si="12"/>
        <v>2</v>
      </c>
      <c r="P74" s="6">
        <v>264</v>
      </c>
      <c r="Q74" s="6">
        <v>260</v>
      </c>
      <c r="R74" s="5">
        <f t="shared" si="13"/>
        <v>4</v>
      </c>
      <c r="S74" s="6">
        <v>254</v>
      </c>
      <c r="T74" s="6">
        <v>252</v>
      </c>
      <c r="U74" s="5">
        <f t="shared" si="14"/>
        <v>2</v>
      </c>
      <c r="V74" s="6">
        <v>260</v>
      </c>
      <c r="W74" s="6">
        <v>258</v>
      </c>
      <c r="X74" s="5">
        <f t="shared" si="15"/>
        <v>2</v>
      </c>
      <c r="Y74" s="6">
        <v>260</v>
      </c>
      <c r="Z74" s="6">
        <v>258</v>
      </c>
      <c r="AA74" s="5">
        <f t="shared" si="16"/>
        <v>2</v>
      </c>
      <c r="AB74" s="6">
        <v>262</v>
      </c>
      <c r="AC74" s="6">
        <v>260</v>
      </c>
      <c r="AD74" s="11">
        <f t="shared" si="17"/>
        <v>2</v>
      </c>
    </row>
    <row r="75" spans="1:30" x14ac:dyDescent="0.35">
      <c r="A75" s="7">
        <v>752</v>
      </c>
      <c r="B75" s="8" t="s">
        <v>146</v>
      </c>
      <c r="C75" s="4" t="s">
        <v>147</v>
      </c>
      <c r="D75" s="5">
        <v>2370</v>
      </c>
      <c r="E75" s="5">
        <v>2360</v>
      </c>
      <c r="F75" s="5">
        <f t="shared" si="9"/>
        <v>10</v>
      </c>
      <c r="G75" s="5">
        <v>2340</v>
      </c>
      <c r="H75" s="5">
        <v>2330</v>
      </c>
      <c r="I75" s="5">
        <f t="shared" si="10"/>
        <v>10</v>
      </c>
      <c r="J75" s="6">
        <v>98</v>
      </c>
      <c r="K75" s="6">
        <v>97</v>
      </c>
      <c r="L75" s="5">
        <f t="shared" si="11"/>
        <v>1</v>
      </c>
      <c r="M75" s="6">
        <v>98</v>
      </c>
      <c r="N75" s="6">
        <v>97</v>
      </c>
      <c r="O75" s="5">
        <f t="shared" si="12"/>
        <v>1</v>
      </c>
      <c r="P75" s="6">
        <v>97</v>
      </c>
      <c r="Q75" s="6">
        <v>96</v>
      </c>
      <c r="R75" s="5">
        <f t="shared" si="13"/>
        <v>1</v>
      </c>
      <c r="S75" s="6">
        <v>102</v>
      </c>
      <c r="T75" s="6">
        <v>101</v>
      </c>
      <c r="U75" s="5">
        <f t="shared" si="14"/>
        <v>1</v>
      </c>
      <c r="V75" s="6">
        <v>102</v>
      </c>
      <c r="W75" s="6">
        <v>101</v>
      </c>
      <c r="X75" s="5">
        <f t="shared" si="15"/>
        <v>1</v>
      </c>
      <c r="Y75" s="6">
        <v>99</v>
      </c>
      <c r="Z75" s="6">
        <v>98</v>
      </c>
      <c r="AA75" s="5">
        <f t="shared" si="16"/>
        <v>1</v>
      </c>
      <c r="AB75" s="6">
        <v>97</v>
      </c>
      <c r="AC75" s="6">
        <v>96</v>
      </c>
      <c r="AD75" s="11">
        <f t="shared" si="17"/>
        <v>1</v>
      </c>
    </row>
    <row r="76" spans="1:30" x14ac:dyDescent="0.35">
      <c r="A76" s="2">
        <v>777</v>
      </c>
      <c r="B76" s="3" t="s">
        <v>148</v>
      </c>
      <c r="C76" s="4" t="s">
        <v>149</v>
      </c>
      <c r="D76" s="5">
        <v>34375</v>
      </c>
      <c r="E76" s="5">
        <v>34350</v>
      </c>
      <c r="F76" s="5">
        <f t="shared" si="9"/>
        <v>25</v>
      </c>
      <c r="G76" s="5">
        <v>35500</v>
      </c>
      <c r="H76" s="5">
        <v>35475</v>
      </c>
      <c r="I76" s="5">
        <f t="shared" si="10"/>
        <v>25</v>
      </c>
      <c r="J76" s="6">
        <v>0</v>
      </c>
      <c r="K76" s="6">
        <v>155</v>
      </c>
      <c r="L76" s="5">
        <f t="shared" si="11"/>
        <v>-155</v>
      </c>
      <c r="M76" s="6">
        <v>0</v>
      </c>
      <c r="N76" s="6">
        <v>170</v>
      </c>
      <c r="O76" s="5">
        <f t="shared" si="12"/>
        <v>-170</v>
      </c>
      <c r="P76" s="6">
        <v>171</v>
      </c>
      <c r="Q76" s="6">
        <v>170</v>
      </c>
      <c r="R76" s="5">
        <f t="shared" si="13"/>
        <v>1</v>
      </c>
      <c r="S76" s="6">
        <v>164</v>
      </c>
      <c r="T76" s="6">
        <v>163</v>
      </c>
      <c r="U76" s="5">
        <f t="shared" si="14"/>
        <v>1</v>
      </c>
      <c r="V76" s="6">
        <v>159</v>
      </c>
      <c r="W76" s="6">
        <v>158</v>
      </c>
      <c r="X76" s="5">
        <f t="shared" si="15"/>
        <v>1</v>
      </c>
      <c r="Y76" s="6">
        <v>148</v>
      </c>
      <c r="Z76" s="6">
        <v>0</v>
      </c>
      <c r="AA76" s="5">
        <f t="shared" si="16"/>
        <v>148</v>
      </c>
      <c r="AB76" s="6">
        <v>139</v>
      </c>
      <c r="AC76" s="6">
        <v>138</v>
      </c>
      <c r="AD76" s="11">
        <f t="shared" si="17"/>
        <v>1</v>
      </c>
    </row>
    <row r="77" spans="1:30" x14ac:dyDescent="0.35">
      <c r="A77" s="7">
        <v>778</v>
      </c>
      <c r="B77" s="8" t="s">
        <v>150</v>
      </c>
      <c r="C77" s="4" t="s">
        <v>151</v>
      </c>
      <c r="D77" s="5">
        <v>4540</v>
      </c>
      <c r="E77" s="5">
        <v>4530</v>
      </c>
      <c r="F77" s="5">
        <f t="shared" si="9"/>
        <v>10</v>
      </c>
      <c r="G77" s="5">
        <v>4510</v>
      </c>
      <c r="H77" s="5">
        <v>4500</v>
      </c>
      <c r="I77" s="5">
        <f t="shared" si="10"/>
        <v>10</v>
      </c>
      <c r="J77" s="5">
        <v>35125</v>
      </c>
      <c r="K77" s="5">
        <v>35075</v>
      </c>
      <c r="L77" s="5">
        <f t="shared" si="11"/>
        <v>50</v>
      </c>
      <c r="M77" s="5">
        <v>34400</v>
      </c>
      <c r="N77" s="5">
        <v>34375</v>
      </c>
      <c r="O77" s="5">
        <f t="shared" si="12"/>
        <v>25</v>
      </c>
      <c r="P77" s="5">
        <v>34300</v>
      </c>
      <c r="Q77" s="5">
        <v>34200</v>
      </c>
      <c r="R77" s="5">
        <f t="shared" si="13"/>
        <v>100</v>
      </c>
      <c r="S77" s="5">
        <v>34500</v>
      </c>
      <c r="T77" s="5">
        <v>34475</v>
      </c>
      <c r="U77" s="5">
        <f t="shared" si="14"/>
        <v>25</v>
      </c>
      <c r="V77" s="5">
        <v>34450</v>
      </c>
      <c r="W77" s="5">
        <v>34350</v>
      </c>
      <c r="X77" s="5">
        <f t="shared" si="15"/>
        <v>100</v>
      </c>
      <c r="Y77" s="5">
        <v>34050</v>
      </c>
      <c r="Z77" s="5">
        <v>34000</v>
      </c>
      <c r="AA77" s="5">
        <f t="shared" si="16"/>
        <v>50</v>
      </c>
      <c r="AB77" s="5">
        <v>35000</v>
      </c>
      <c r="AC77" s="5">
        <v>34850</v>
      </c>
      <c r="AD77" s="11">
        <f t="shared" si="17"/>
        <v>150</v>
      </c>
    </row>
    <row r="78" spans="1:30" x14ac:dyDescent="0.35">
      <c r="A78" s="2">
        <v>793</v>
      </c>
      <c r="B78" s="3" t="s">
        <v>152</v>
      </c>
      <c r="C78" s="4" t="s">
        <v>153</v>
      </c>
      <c r="D78" s="6">
        <v>535</v>
      </c>
      <c r="E78" s="6">
        <v>530</v>
      </c>
      <c r="F78" s="5">
        <f t="shared" si="9"/>
        <v>5</v>
      </c>
      <c r="G78" s="6">
        <v>565</v>
      </c>
      <c r="H78" s="6">
        <v>560</v>
      </c>
      <c r="I78" s="5">
        <f t="shared" si="10"/>
        <v>5</v>
      </c>
      <c r="J78" s="6">
        <v>244</v>
      </c>
      <c r="K78" s="6">
        <v>242</v>
      </c>
      <c r="L78" s="5">
        <f t="shared" si="11"/>
        <v>2</v>
      </c>
      <c r="M78" s="6">
        <v>244</v>
      </c>
      <c r="N78" s="6">
        <v>242</v>
      </c>
      <c r="O78" s="5">
        <f t="shared" si="12"/>
        <v>2</v>
      </c>
      <c r="P78" s="6">
        <v>242</v>
      </c>
      <c r="Q78" s="6">
        <v>240</v>
      </c>
      <c r="R78" s="5">
        <f t="shared" si="13"/>
        <v>2</v>
      </c>
      <c r="S78" s="6">
        <v>238</v>
      </c>
      <c r="T78" s="6">
        <v>236</v>
      </c>
      <c r="U78" s="5">
        <f t="shared" si="14"/>
        <v>2</v>
      </c>
      <c r="V78" s="6">
        <v>240</v>
      </c>
      <c r="W78" s="6">
        <v>238</v>
      </c>
      <c r="X78" s="5">
        <f t="shared" si="15"/>
        <v>2</v>
      </c>
      <c r="Y78" s="6">
        <v>238</v>
      </c>
      <c r="Z78" s="6">
        <v>236</v>
      </c>
      <c r="AA78" s="5">
        <f t="shared" si="16"/>
        <v>2</v>
      </c>
      <c r="AB78" s="6">
        <v>238</v>
      </c>
      <c r="AC78" s="6">
        <v>236</v>
      </c>
      <c r="AD78" s="11">
        <f t="shared" si="17"/>
        <v>2</v>
      </c>
    </row>
    <row r="79" spans="1:30" x14ac:dyDescent="0.35">
      <c r="A79" s="7">
        <v>794</v>
      </c>
      <c r="B79" s="8" t="s">
        <v>154</v>
      </c>
      <c r="C79" s="4" t="s">
        <v>155</v>
      </c>
      <c r="D79" s="5">
        <v>1075</v>
      </c>
      <c r="E79" s="5">
        <v>1070</v>
      </c>
      <c r="F79" s="5">
        <f t="shared" si="9"/>
        <v>5</v>
      </c>
      <c r="G79" s="5">
        <v>1060</v>
      </c>
      <c r="H79" s="5">
        <v>1055</v>
      </c>
      <c r="I79" s="5">
        <f t="shared" si="10"/>
        <v>5</v>
      </c>
      <c r="J79" s="6">
        <v>605</v>
      </c>
      <c r="K79" s="6">
        <v>600</v>
      </c>
      <c r="L79" s="5">
        <f t="shared" si="11"/>
        <v>5</v>
      </c>
      <c r="M79" s="6">
        <v>630</v>
      </c>
      <c r="N79" s="6">
        <v>625</v>
      </c>
      <c r="O79" s="5">
        <f t="shared" si="12"/>
        <v>5</v>
      </c>
      <c r="P79" s="6">
        <v>620</v>
      </c>
      <c r="Q79" s="6">
        <v>615</v>
      </c>
      <c r="R79" s="5">
        <f t="shared" si="13"/>
        <v>5</v>
      </c>
      <c r="S79" s="6">
        <v>720</v>
      </c>
      <c r="T79" s="6">
        <v>715</v>
      </c>
      <c r="U79" s="5">
        <f t="shared" si="14"/>
        <v>5</v>
      </c>
      <c r="V79" s="6">
        <v>705</v>
      </c>
      <c r="W79" s="6">
        <v>700</v>
      </c>
      <c r="X79" s="5">
        <f t="shared" si="15"/>
        <v>5</v>
      </c>
      <c r="Y79" s="6">
        <v>695</v>
      </c>
      <c r="Z79" s="6">
        <v>690</v>
      </c>
      <c r="AA79" s="5">
        <f t="shared" si="16"/>
        <v>5</v>
      </c>
      <c r="AB79" s="6">
        <v>725</v>
      </c>
      <c r="AC79" s="6">
        <v>720</v>
      </c>
      <c r="AD79" s="11">
        <f t="shared" si="17"/>
        <v>5</v>
      </c>
    </row>
    <row r="80" spans="1:30" x14ac:dyDescent="0.35">
      <c r="A80" s="2">
        <v>801</v>
      </c>
      <c r="B80" s="3" t="s">
        <v>156</v>
      </c>
      <c r="C80" s="4" t="s">
        <v>157</v>
      </c>
      <c r="D80" s="6">
        <v>510</v>
      </c>
      <c r="E80" s="6">
        <v>505</v>
      </c>
      <c r="F80" s="5">
        <f t="shared" si="9"/>
        <v>5</v>
      </c>
      <c r="G80" s="6">
        <v>520</v>
      </c>
      <c r="H80" s="6">
        <v>515</v>
      </c>
      <c r="I80" s="5">
        <f t="shared" si="10"/>
        <v>5</v>
      </c>
      <c r="J80" s="6">
        <v>286</v>
      </c>
      <c r="K80" s="6">
        <v>284</v>
      </c>
      <c r="L80" s="5">
        <f t="shared" si="11"/>
        <v>2</v>
      </c>
      <c r="M80" s="6">
        <v>288</v>
      </c>
      <c r="N80" s="6">
        <v>286</v>
      </c>
      <c r="O80" s="5">
        <f t="shared" si="12"/>
        <v>2</v>
      </c>
      <c r="P80" s="6">
        <v>288</v>
      </c>
      <c r="Q80" s="6">
        <v>286</v>
      </c>
      <c r="R80" s="5">
        <f t="shared" si="13"/>
        <v>2</v>
      </c>
      <c r="S80" s="6">
        <v>286</v>
      </c>
      <c r="T80" s="6">
        <v>284</v>
      </c>
      <c r="U80" s="5">
        <f t="shared" si="14"/>
        <v>2</v>
      </c>
      <c r="V80" s="6">
        <v>284</v>
      </c>
      <c r="W80" s="6">
        <v>282</v>
      </c>
      <c r="X80" s="5">
        <f t="shared" si="15"/>
        <v>2</v>
      </c>
      <c r="Y80" s="6">
        <v>286</v>
      </c>
      <c r="Z80" s="6">
        <v>284</v>
      </c>
      <c r="AA80" s="5">
        <f t="shared" si="16"/>
        <v>2</v>
      </c>
      <c r="AB80" s="6">
        <v>284</v>
      </c>
      <c r="AC80" s="6">
        <v>282</v>
      </c>
      <c r="AD80" s="11">
        <f t="shared" si="17"/>
        <v>2</v>
      </c>
    </row>
    <row r="81" spans="1:30" x14ac:dyDescent="0.35">
      <c r="A81" s="7">
        <v>804</v>
      </c>
      <c r="B81" s="8" t="s">
        <v>158</v>
      </c>
      <c r="C81" s="4" t="s">
        <v>159</v>
      </c>
      <c r="D81" s="6">
        <v>555</v>
      </c>
      <c r="E81" s="6">
        <v>550</v>
      </c>
      <c r="F81" s="5">
        <f t="shared" si="9"/>
        <v>5</v>
      </c>
      <c r="G81" s="6">
        <v>555</v>
      </c>
      <c r="H81" s="6">
        <v>550</v>
      </c>
      <c r="I81" s="5">
        <f t="shared" si="10"/>
        <v>5</v>
      </c>
      <c r="J81" s="6">
        <v>0</v>
      </c>
      <c r="K81" s="6">
        <v>0</v>
      </c>
      <c r="L81" s="5">
        <f t="shared" si="11"/>
        <v>0</v>
      </c>
      <c r="M81" s="6">
        <v>0</v>
      </c>
      <c r="N81" s="6">
        <v>0</v>
      </c>
      <c r="O81" s="5">
        <f t="shared" si="12"/>
        <v>0</v>
      </c>
      <c r="P81" s="6">
        <v>0</v>
      </c>
      <c r="Q81" s="6">
        <v>0</v>
      </c>
      <c r="R81" s="5">
        <f t="shared" si="13"/>
        <v>0</v>
      </c>
      <c r="S81" s="6">
        <v>0</v>
      </c>
      <c r="T81" s="6">
        <v>0</v>
      </c>
      <c r="U81" s="5">
        <f t="shared" si="14"/>
        <v>0</v>
      </c>
      <c r="V81" s="6">
        <v>0</v>
      </c>
      <c r="W81" s="6">
        <v>0</v>
      </c>
      <c r="X81" s="5">
        <f t="shared" si="15"/>
        <v>0</v>
      </c>
      <c r="Y81" s="6">
        <v>0</v>
      </c>
      <c r="Z81" s="6">
        <v>0</v>
      </c>
      <c r="AA81" s="5">
        <f t="shared" si="16"/>
        <v>0</v>
      </c>
      <c r="AB81" s="6">
        <v>0</v>
      </c>
      <c r="AC81" s="6">
        <v>0</v>
      </c>
      <c r="AD81" s="11">
        <f t="shared" si="17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2"/>
  <sheetViews>
    <sheetView topLeftCell="W1" workbookViewId="0">
      <selection activeCell="AE2" sqref="AE2:AE81"/>
    </sheetView>
  </sheetViews>
  <sheetFormatPr defaultRowHeight="14.5" x14ac:dyDescent="0.35"/>
  <cols>
    <col min="1" max="1" width="8.81640625" style="19" bestFit="1" customWidth="1"/>
    <col min="2" max="2" width="8.7265625" style="19"/>
    <col min="3" max="3" width="46.54296875" style="19" bestFit="1" customWidth="1"/>
    <col min="4" max="4" width="12.90625" style="20" bestFit="1" customWidth="1"/>
    <col min="5" max="5" width="14.26953125" style="20" bestFit="1" customWidth="1"/>
    <col min="6" max="6" width="5.36328125" style="20" bestFit="1" customWidth="1"/>
    <col min="7" max="7" width="12.90625" style="20" bestFit="1" customWidth="1"/>
    <col min="8" max="8" width="14.26953125" style="20" bestFit="1" customWidth="1"/>
    <col min="9" max="9" width="5.36328125" style="20" bestFit="1" customWidth="1"/>
    <col min="10" max="10" width="12.90625" style="20" bestFit="1" customWidth="1"/>
    <col min="11" max="11" width="14.26953125" style="20" bestFit="1" customWidth="1"/>
    <col min="12" max="12" width="5.36328125" style="20" bestFit="1" customWidth="1"/>
    <col min="13" max="13" width="12.90625" style="20" bestFit="1" customWidth="1"/>
    <col min="14" max="14" width="14.26953125" style="20" bestFit="1" customWidth="1"/>
    <col min="15" max="15" width="5.36328125" style="20" bestFit="1" customWidth="1"/>
    <col min="16" max="16" width="12.90625" style="20" bestFit="1" customWidth="1"/>
    <col min="17" max="17" width="14.26953125" style="20" bestFit="1" customWidth="1"/>
    <col min="18" max="18" width="5.36328125" style="20" bestFit="1" customWidth="1"/>
    <col min="19" max="19" width="12.90625" style="20" bestFit="1" customWidth="1"/>
    <col min="20" max="20" width="14.26953125" style="20" bestFit="1" customWidth="1"/>
    <col min="21" max="21" width="5.36328125" style="20" bestFit="1" customWidth="1"/>
    <col min="22" max="22" width="12.90625" style="20" bestFit="1" customWidth="1"/>
    <col min="23" max="23" width="14.26953125" style="20" bestFit="1" customWidth="1"/>
    <col min="24" max="24" width="5.36328125" style="20" bestFit="1" customWidth="1"/>
    <col min="25" max="25" width="12.90625" style="20" bestFit="1" customWidth="1"/>
    <col min="26" max="26" width="14.26953125" style="20" bestFit="1" customWidth="1"/>
    <col min="27" max="27" width="5.36328125" style="20" bestFit="1" customWidth="1"/>
    <col min="28" max="28" width="12.90625" style="20" bestFit="1" customWidth="1"/>
    <col min="29" max="29" width="14.26953125" style="20" bestFit="1" customWidth="1"/>
    <col min="30" max="30" width="5.36328125" style="19" bestFit="1" customWidth="1"/>
    <col min="31" max="31" width="8.7265625" style="19"/>
    <col min="32" max="32" width="8.81640625" style="19" bestFit="1" customWidth="1"/>
    <col min="33" max="34" width="8.7265625" style="19"/>
    <col min="35" max="35" width="8.81640625" style="19" bestFit="1" customWidth="1"/>
    <col min="36" max="37" width="8.7265625" style="19"/>
    <col min="38" max="38" width="8.81640625" style="19" bestFit="1" customWidth="1"/>
    <col min="39" max="40" width="8.7265625" style="19"/>
    <col min="41" max="41" width="8.81640625" style="19" bestFit="1" customWidth="1"/>
    <col min="42" max="43" width="8.7265625" style="19"/>
    <col min="44" max="44" width="8.81640625" style="19" bestFit="1" customWidth="1"/>
    <col min="45" max="46" width="8.7265625" style="19"/>
    <col min="47" max="47" width="8.81640625" style="19" bestFit="1" customWidth="1"/>
    <col min="48" max="49" width="8.7265625" style="19"/>
    <col min="50" max="50" width="8.81640625" style="19" bestFit="1" customWidth="1"/>
    <col min="51" max="52" width="8.7265625" style="19"/>
    <col min="53" max="53" width="8.81640625" style="19" bestFit="1" customWidth="1"/>
    <col min="54" max="55" width="8.7265625" style="19"/>
    <col min="56" max="56" width="8.81640625" style="19" bestFit="1" customWidth="1"/>
    <col min="57" max="16384" width="8.7265625" style="19"/>
  </cols>
  <sheetData>
    <row r="1" spans="1:31" x14ac:dyDescent="0.35">
      <c r="D1" s="27" t="s">
        <v>168</v>
      </c>
      <c r="E1" s="27" t="s">
        <v>169</v>
      </c>
      <c r="F1" s="27" t="s">
        <v>170</v>
      </c>
      <c r="G1" s="27" t="s">
        <v>168</v>
      </c>
      <c r="H1" s="27" t="s">
        <v>169</v>
      </c>
      <c r="I1" s="27" t="s">
        <v>170</v>
      </c>
      <c r="J1" s="27" t="s">
        <v>168</v>
      </c>
      <c r="K1" s="27" t="s">
        <v>169</v>
      </c>
      <c r="L1" s="27" t="s">
        <v>170</v>
      </c>
      <c r="M1" s="27" t="s">
        <v>168</v>
      </c>
      <c r="N1" s="27" t="s">
        <v>169</v>
      </c>
      <c r="O1" s="27" t="s">
        <v>170</v>
      </c>
      <c r="P1" s="27" t="s">
        <v>168</v>
      </c>
      <c r="Q1" s="27" t="s">
        <v>169</v>
      </c>
      <c r="R1" s="27" t="s">
        <v>170</v>
      </c>
      <c r="S1" s="27" t="s">
        <v>168</v>
      </c>
      <c r="T1" s="27" t="s">
        <v>169</v>
      </c>
      <c r="U1" s="27" t="s">
        <v>170</v>
      </c>
      <c r="V1" s="27" t="s">
        <v>168</v>
      </c>
      <c r="W1" s="27" t="s">
        <v>169</v>
      </c>
      <c r="X1" s="27" t="s">
        <v>170</v>
      </c>
      <c r="Y1" s="27" t="s">
        <v>168</v>
      </c>
      <c r="Z1" s="27" t="s">
        <v>169</v>
      </c>
      <c r="AA1" s="27" t="s">
        <v>170</v>
      </c>
      <c r="AB1" s="27" t="s">
        <v>168</v>
      </c>
      <c r="AC1" s="27" t="s">
        <v>169</v>
      </c>
      <c r="AD1" s="27" t="s">
        <v>170</v>
      </c>
      <c r="AE1" s="34" t="s">
        <v>174</v>
      </c>
    </row>
    <row r="2" spans="1:31" x14ac:dyDescent="0.35">
      <c r="A2" s="21">
        <v>1</v>
      </c>
      <c r="B2" s="22" t="s">
        <v>0</v>
      </c>
      <c r="C2" s="23" t="s">
        <v>1</v>
      </c>
      <c r="D2" s="24">
        <v>1924688333</v>
      </c>
      <c r="E2" s="24">
        <v>1924688333</v>
      </c>
      <c r="F2" s="29">
        <f>E2/D2</f>
        <v>1</v>
      </c>
      <c r="G2" s="24">
        <v>1924688333</v>
      </c>
      <c r="H2" s="24">
        <v>1924688333</v>
      </c>
      <c r="I2" s="29">
        <f>H2/G2</f>
        <v>1</v>
      </c>
      <c r="J2" s="24">
        <v>1924688333</v>
      </c>
      <c r="K2" s="24">
        <v>1924688333</v>
      </c>
      <c r="L2" s="29">
        <f>K2/J2</f>
        <v>1</v>
      </c>
      <c r="M2" s="24">
        <v>1924688333</v>
      </c>
      <c r="N2" s="24">
        <v>1924688333</v>
      </c>
      <c r="O2" s="29">
        <f>N2/M2</f>
        <v>1</v>
      </c>
      <c r="P2" s="24">
        <v>1924688333</v>
      </c>
      <c r="Q2" s="24">
        <v>1924688333</v>
      </c>
      <c r="R2" s="29">
        <f>Q2/P2</f>
        <v>1</v>
      </c>
      <c r="S2" s="24">
        <v>1924688333</v>
      </c>
      <c r="T2" s="24">
        <v>1924688333</v>
      </c>
      <c r="U2" s="29">
        <f>T2/S2</f>
        <v>1</v>
      </c>
      <c r="V2" s="24">
        <v>1924688333</v>
      </c>
      <c r="W2" s="24">
        <v>1924688333</v>
      </c>
      <c r="X2" s="29">
        <f>W2/V2</f>
        <v>1</v>
      </c>
      <c r="Y2" s="24">
        <v>1924688333</v>
      </c>
      <c r="Z2" s="24">
        <v>1924688333</v>
      </c>
      <c r="AA2" s="29">
        <f>Z2/Y2</f>
        <v>1</v>
      </c>
      <c r="AB2" s="24">
        <v>1924688333</v>
      </c>
      <c r="AC2" s="24">
        <v>1924688333</v>
      </c>
      <c r="AD2" s="30">
        <f>AC2/AB2</f>
        <v>1</v>
      </c>
      <c r="AE2" s="30">
        <f>AVERAGE(AD2,AA2,X2,U2,R2,O2,L2,I2,F2)</f>
        <v>1</v>
      </c>
    </row>
    <row r="3" spans="1:31" x14ac:dyDescent="0.35">
      <c r="A3" s="21">
        <v>5</v>
      </c>
      <c r="B3" s="22" t="s">
        <v>2</v>
      </c>
      <c r="C3" s="23" t="s">
        <v>3</v>
      </c>
      <c r="D3" s="24">
        <v>17150000000</v>
      </c>
      <c r="E3" s="24">
        <v>17150000000</v>
      </c>
      <c r="F3" s="29">
        <f t="shared" ref="F3:F66" si="0">E3/D3</f>
        <v>1</v>
      </c>
      <c r="G3" s="24">
        <v>17150000000</v>
      </c>
      <c r="H3" s="24">
        <v>17150000000</v>
      </c>
      <c r="I3" s="29">
        <f t="shared" ref="I3:I66" si="1">H3/G3</f>
        <v>1</v>
      </c>
      <c r="J3" s="24">
        <v>17150000000</v>
      </c>
      <c r="K3" s="24">
        <v>17150000000</v>
      </c>
      <c r="L3" s="29">
        <f t="shared" ref="L3:L66" si="2">K3/J3</f>
        <v>1</v>
      </c>
      <c r="M3" s="24">
        <v>17150000000</v>
      </c>
      <c r="N3" s="24">
        <v>17150000000</v>
      </c>
      <c r="O3" s="29">
        <f t="shared" ref="O3:O66" si="3">N3/M3</f>
        <v>1</v>
      </c>
      <c r="P3" s="24">
        <v>17150000000</v>
      </c>
      <c r="Q3" s="24">
        <v>17150000000</v>
      </c>
      <c r="R3" s="29">
        <f t="shared" ref="R3:R66" si="4">Q3/P3</f>
        <v>1</v>
      </c>
      <c r="S3" s="24">
        <v>17150000000</v>
      </c>
      <c r="T3" s="24">
        <v>17150000000</v>
      </c>
      <c r="U3" s="29">
        <f t="shared" ref="U3:U66" si="5">T3/S3</f>
        <v>1</v>
      </c>
      <c r="V3" s="24">
        <v>17150000000</v>
      </c>
      <c r="W3" s="24">
        <v>17150000000</v>
      </c>
      <c r="X3" s="29">
        <f t="shared" ref="X3:X66" si="6">W3/V3</f>
        <v>1</v>
      </c>
      <c r="Y3" s="24">
        <v>17150000000</v>
      </c>
      <c r="Z3" s="24">
        <v>17150000000</v>
      </c>
      <c r="AA3" s="29">
        <f t="shared" ref="AA3:AA66" si="7">Z3/Y3</f>
        <v>1</v>
      </c>
      <c r="AB3" s="24">
        <v>17150000000</v>
      </c>
      <c r="AC3" s="24">
        <v>17150000000</v>
      </c>
      <c r="AD3" s="30">
        <f t="shared" ref="AD3:AD66" si="8">AC3/AB3</f>
        <v>1</v>
      </c>
      <c r="AE3" s="30">
        <f t="shared" ref="AE3:AE66" si="9">AVERAGE(AD3,AA3,X3,U3,R3,O3,L3,I3,F3)</f>
        <v>1</v>
      </c>
    </row>
    <row r="4" spans="1:31" x14ac:dyDescent="0.35">
      <c r="A4" s="21">
        <v>9</v>
      </c>
      <c r="B4" s="22" t="s">
        <v>4</v>
      </c>
      <c r="C4" s="23" t="s">
        <v>5</v>
      </c>
      <c r="D4" s="24">
        <v>3560849376</v>
      </c>
      <c r="E4" s="24">
        <v>3560849376</v>
      </c>
      <c r="F4" s="29">
        <f t="shared" si="0"/>
        <v>1</v>
      </c>
      <c r="G4" s="24">
        <v>3560849376</v>
      </c>
      <c r="H4" s="24">
        <v>3560849376</v>
      </c>
      <c r="I4" s="29">
        <f t="shared" si="1"/>
        <v>1</v>
      </c>
      <c r="J4" s="24">
        <v>3560849376</v>
      </c>
      <c r="K4" s="24">
        <v>3560849376</v>
      </c>
      <c r="L4" s="29">
        <f t="shared" si="2"/>
        <v>1</v>
      </c>
      <c r="M4" s="24">
        <v>3560849376</v>
      </c>
      <c r="N4" s="24">
        <v>3560849376</v>
      </c>
      <c r="O4" s="29">
        <f t="shared" si="3"/>
        <v>1</v>
      </c>
      <c r="P4" s="24">
        <v>3560849376</v>
      </c>
      <c r="Q4" s="24">
        <v>3560849376</v>
      </c>
      <c r="R4" s="29">
        <f t="shared" si="4"/>
        <v>1</v>
      </c>
      <c r="S4" s="24">
        <v>3560849376</v>
      </c>
      <c r="T4" s="24">
        <v>3560849376</v>
      </c>
      <c r="U4" s="29">
        <f t="shared" si="5"/>
        <v>1</v>
      </c>
      <c r="V4" s="24">
        <v>3560849376</v>
      </c>
      <c r="W4" s="24">
        <v>3560849376</v>
      </c>
      <c r="X4" s="29">
        <f t="shared" si="6"/>
        <v>1</v>
      </c>
      <c r="Y4" s="24">
        <v>3560849376</v>
      </c>
      <c r="Z4" s="24">
        <v>3560849376</v>
      </c>
      <c r="AA4" s="29">
        <f t="shared" si="7"/>
        <v>1</v>
      </c>
      <c r="AB4" s="24">
        <v>3560849376</v>
      </c>
      <c r="AC4" s="24">
        <v>3560849376</v>
      </c>
      <c r="AD4" s="30">
        <f t="shared" si="8"/>
        <v>1</v>
      </c>
      <c r="AE4" s="30">
        <f t="shared" si="9"/>
        <v>1</v>
      </c>
    </row>
    <row r="5" spans="1:31" x14ac:dyDescent="0.35">
      <c r="A5" s="21">
        <v>13</v>
      </c>
      <c r="B5" s="22" t="s">
        <v>6</v>
      </c>
      <c r="C5" s="23" t="s">
        <v>7</v>
      </c>
      <c r="D5" s="24">
        <v>31985962000</v>
      </c>
      <c r="E5" s="24">
        <v>31985962000</v>
      </c>
      <c r="F5" s="29">
        <f t="shared" si="0"/>
        <v>1</v>
      </c>
      <c r="G5" s="24">
        <v>31985962000</v>
      </c>
      <c r="H5" s="24">
        <v>31985962000</v>
      </c>
      <c r="I5" s="29">
        <f t="shared" si="1"/>
        <v>1</v>
      </c>
      <c r="J5" s="24">
        <v>31985962000</v>
      </c>
      <c r="K5" s="24">
        <v>31985962000</v>
      </c>
      <c r="L5" s="29">
        <f t="shared" si="2"/>
        <v>1</v>
      </c>
      <c r="M5" s="24">
        <v>31985962000</v>
      </c>
      <c r="N5" s="24">
        <v>31985962000</v>
      </c>
      <c r="O5" s="29">
        <f t="shared" si="3"/>
        <v>1</v>
      </c>
      <c r="P5" s="24">
        <v>31985962000</v>
      </c>
      <c r="Q5" s="24">
        <v>31985962000</v>
      </c>
      <c r="R5" s="29">
        <f t="shared" si="4"/>
        <v>1</v>
      </c>
      <c r="S5" s="24">
        <v>31985962000</v>
      </c>
      <c r="T5" s="24">
        <v>31985962000</v>
      </c>
      <c r="U5" s="29">
        <f t="shared" si="5"/>
        <v>1</v>
      </c>
      <c r="V5" s="24">
        <v>31985962000</v>
      </c>
      <c r="W5" s="24">
        <v>31985962000</v>
      </c>
      <c r="X5" s="29">
        <f t="shared" si="6"/>
        <v>1</v>
      </c>
      <c r="Y5" s="24">
        <v>31985962000</v>
      </c>
      <c r="Z5" s="24">
        <v>31985962000</v>
      </c>
      <c r="AA5" s="29">
        <f t="shared" si="7"/>
        <v>1</v>
      </c>
      <c r="AB5" s="24">
        <v>31985962000</v>
      </c>
      <c r="AC5" s="24">
        <v>31985962000</v>
      </c>
      <c r="AD5" s="30">
        <f t="shared" si="8"/>
        <v>1</v>
      </c>
      <c r="AE5" s="30">
        <f t="shared" si="9"/>
        <v>1</v>
      </c>
    </row>
    <row r="6" spans="1:31" x14ac:dyDescent="0.35">
      <c r="A6" s="21">
        <v>23</v>
      </c>
      <c r="B6" s="22" t="s">
        <v>8</v>
      </c>
      <c r="C6" s="23" t="s">
        <v>9</v>
      </c>
      <c r="D6" s="24">
        <v>20073474600</v>
      </c>
      <c r="E6" s="24">
        <v>20073474600</v>
      </c>
      <c r="F6" s="29">
        <f t="shared" si="0"/>
        <v>1</v>
      </c>
      <c r="G6" s="24">
        <v>20073474600</v>
      </c>
      <c r="H6" s="24">
        <v>20073474600</v>
      </c>
      <c r="I6" s="29">
        <f t="shared" si="1"/>
        <v>1</v>
      </c>
      <c r="J6" s="24">
        <v>20073474600</v>
      </c>
      <c r="K6" s="24">
        <v>20073474600</v>
      </c>
      <c r="L6" s="29">
        <f t="shared" si="2"/>
        <v>1</v>
      </c>
      <c r="M6" s="24">
        <v>20073474600</v>
      </c>
      <c r="N6" s="24">
        <v>20073474600</v>
      </c>
      <c r="O6" s="29">
        <f t="shared" si="3"/>
        <v>1</v>
      </c>
      <c r="P6" s="24">
        <v>20073474600</v>
      </c>
      <c r="Q6" s="24">
        <v>20073474600</v>
      </c>
      <c r="R6" s="29">
        <f t="shared" si="4"/>
        <v>1</v>
      </c>
      <c r="S6" s="24">
        <v>20073474600</v>
      </c>
      <c r="T6" s="24">
        <v>20073474600</v>
      </c>
      <c r="U6" s="29">
        <f t="shared" si="5"/>
        <v>1</v>
      </c>
      <c r="V6" s="24">
        <v>20073474600</v>
      </c>
      <c r="W6" s="24">
        <v>20073474600</v>
      </c>
      <c r="X6" s="29">
        <f t="shared" si="6"/>
        <v>1</v>
      </c>
      <c r="Y6" s="24">
        <v>20073474600</v>
      </c>
      <c r="Z6" s="24">
        <v>20073474600</v>
      </c>
      <c r="AA6" s="29">
        <f t="shared" si="7"/>
        <v>1</v>
      </c>
      <c r="AB6" s="24">
        <v>20073474600</v>
      </c>
      <c r="AC6" s="24">
        <v>20073474600</v>
      </c>
      <c r="AD6" s="30">
        <f t="shared" si="8"/>
        <v>1</v>
      </c>
      <c r="AE6" s="30">
        <f t="shared" si="9"/>
        <v>1</v>
      </c>
    </row>
    <row r="7" spans="1:31" x14ac:dyDescent="0.35">
      <c r="A7" s="25">
        <v>36</v>
      </c>
      <c r="B7" s="26" t="s">
        <v>10</v>
      </c>
      <c r="C7" s="23" t="s">
        <v>11</v>
      </c>
      <c r="D7" s="24">
        <v>41524501700</v>
      </c>
      <c r="E7" s="24">
        <v>41524501700</v>
      </c>
      <c r="F7" s="29">
        <f t="shared" si="0"/>
        <v>1</v>
      </c>
      <c r="G7" s="24">
        <v>41524501700</v>
      </c>
      <c r="H7" s="24">
        <v>41524501700</v>
      </c>
      <c r="I7" s="29">
        <f t="shared" si="1"/>
        <v>1</v>
      </c>
      <c r="J7" s="24">
        <v>41524501700</v>
      </c>
      <c r="K7" s="24">
        <v>41524501700</v>
      </c>
      <c r="L7" s="29">
        <f t="shared" si="2"/>
        <v>1</v>
      </c>
      <c r="M7" s="24">
        <v>41524501700</v>
      </c>
      <c r="N7" s="24">
        <v>41524501700</v>
      </c>
      <c r="O7" s="29">
        <f t="shared" si="3"/>
        <v>1</v>
      </c>
      <c r="P7" s="24">
        <v>41524501700</v>
      </c>
      <c r="Q7" s="24">
        <v>41524501700</v>
      </c>
      <c r="R7" s="29">
        <f t="shared" si="4"/>
        <v>1</v>
      </c>
      <c r="S7" s="24">
        <v>41524501700</v>
      </c>
      <c r="T7" s="24">
        <v>41524501700</v>
      </c>
      <c r="U7" s="29">
        <f t="shared" si="5"/>
        <v>1</v>
      </c>
      <c r="V7" s="24">
        <v>41524501700</v>
      </c>
      <c r="W7" s="24">
        <v>41524501700</v>
      </c>
      <c r="X7" s="29">
        <f t="shared" si="6"/>
        <v>1</v>
      </c>
      <c r="Y7" s="24">
        <v>41524501700</v>
      </c>
      <c r="Z7" s="24">
        <v>41524501700</v>
      </c>
      <c r="AA7" s="29">
        <f t="shared" si="7"/>
        <v>1</v>
      </c>
      <c r="AB7" s="24">
        <v>41524501700</v>
      </c>
      <c r="AC7" s="24">
        <v>41524501700</v>
      </c>
      <c r="AD7" s="30">
        <f t="shared" si="8"/>
        <v>1</v>
      </c>
      <c r="AE7" s="30">
        <f t="shared" si="9"/>
        <v>1</v>
      </c>
    </row>
    <row r="8" spans="1:31" x14ac:dyDescent="0.35">
      <c r="A8" s="21">
        <v>39</v>
      </c>
      <c r="B8" s="22" t="s">
        <v>12</v>
      </c>
      <c r="C8" s="23" t="s">
        <v>13</v>
      </c>
      <c r="D8" s="24">
        <v>24030764725</v>
      </c>
      <c r="E8" s="24">
        <v>24030764725</v>
      </c>
      <c r="F8" s="29">
        <f t="shared" si="0"/>
        <v>1</v>
      </c>
      <c r="G8" s="24">
        <v>24030764725</v>
      </c>
      <c r="H8" s="24">
        <v>24030764725</v>
      </c>
      <c r="I8" s="29">
        <f t="shared" si="1"/>
        <v>1</v>
      </c>
      <c r="J8" s="24">
        <v>24030764725</v>
      </c>
      <c r="K8" s="24">
        <v>24030764725</v>
      </c>
      <c r="L8" s="29">
        <f t="shared" si="2"/>
        <v>1</v>
      </c>
      <c r="M8" s="24">
        <v>24030764725</v>
      </c>
      <c r="N8" s="24">
        <v>24030764725</v>
      </c>
      <c r="O8" s="29">
        <f t="shared" si="3"/>
        <v>1</v>
      </c>
      <c r="P8" s="24">
        <v>24030764725</v>
      </c>
      <c r="Q8" s="24">
        <v>24030764725</v>
      </c>
      <c r="R8" s="29">
        <f t="shared" si="4"/>
        <v>1</v>
      </c>
      <c r="S8" s="24">
        <v>24030764725</v>
      </c>
      <c r="T8" s="24">
        <v>24030764725</v>
      </c>
      <c r="U8" s="29">
        <f t="shared" si="5"/>
        <v>1</v>
      </c>
      <c r="V8" s="24">
        <v>24030764725</v>
      </c>
      <c r="W8" s="24">
        <v>24030764725</v>
      </c>
      <c r="X8" s="29">
        <f t="shared" si="6"/>
        <v>1</v>
      </c>
      <c r="Y8" s="24">
        <v>24030764725</v>
      </c>
      <c r="Z8" s="24">
        <v>24030764725</v>
      </c>
      <c r="AA8" s="29">
        <f t="shared" si="7"/>
        <v>1</v>
      </c>
      <c r="AB8" s="24">
        <v>24030764725</v>
      </c>
      <c r="AC8" s="24">
        <v>24030764725</v>
      </c>
      <c r="AD8" s="30">
        <f t="shared" si="8"/>
        <v>1</v>
      </c>
      <c r="AE8" s="30">
        <f t="shared" si="9"/>
        <v>1</v>
      </c>
    </row>
    <row r="9" spans="1:31" x14ac:dyDescent="0.35">
      <c r="A9" s="21">
        <v>59</v>
      </c>
      <c r="B9" s="22" t="s">
        <v>14</v>
      </c>
      <c r="C9" s="23" t="s">
        <v>15</v>
      </c>
      <c r="D9" s="24">
        <v>40483553140</v>
      </c>
      <c r="E9" s="24">
        <v>40483553140</v>
      </c>
      <c r="F9" s="29">
        <f t="shared" si="0"/>
        <v>1</v>
      </c>
      <c r="G9" s="24">
        <v>40483553140</v>
      </c>
      <c r="H9" s="24">
        <v>40483553140</v>
      </c>
      <c r="I9" s="29">
        <f t="shared" si="1"/>
        <v>1</v>
      </c>
      <c r="J9" s="24">
        <v>40483553140</v>
      </c>
      <c r="K9" s="24">
        <v>40483553140</v>
      </c>
      <c r="L9" s="29">
        <f t="shared" si="2"/>
        <v>1</v>
      </c>
      <c r="M9" s="24">
        <v>40483553140</v>
      </c>
      <c r="N9" s="24">
        <v>40483553140</v>
      </c>
      <c r="O9" s="29">
        <f t="shared" si="3"/>
        <v>1</v>
      </c>
      <c r="P9" s="24">
        <v>40483553140</v>
      </c>
      <c r="Q9" s="24">
        <v>40483553140</v>
      </c>
      <c r="R9" s="29">
        <f t="shared" si="4"/>
        <v>1</v>
      </c>
      <c r="S9" s="24">
        <v>40483553140</v>
      </c>
      <c r="T9" s="24">
        <v>40483553140</v>
      </c>
      <c r="U9" s="29">
        <f t="shared" si="5"/>
        <v>1</v>
      </c>
      <c r="V9" s="24">
        <v>40483553140</v>
      </c>
      <c r="W9" s="24">
        <v>40483553140</v>
      </c>
      <c r="X9" s="29">
        <f t="shared" si="6"/>
        <v>1</v>
      </c>
      <c r="Y9" s="24">
        <v>40483553140</v>
      </c>
      <c r="Z9" s="24">
        <v>40483553140</v>
      </c>
      <c r="AA9" s="29">
        <f t="shared" si="7"/>
        <v>1</v>
      </c>
      <c r="AB9" s="24">
        <v>40483553140</v>
      </c>
      <c r="AC9" s="24">
        <v>40483553140</v>
      </c>
      <c r="AD9" s="30">
        <f t="shared" si="8"/>
        <v>1</v>
      </c>
      <c r="AE9" s="30">
        <f t="shared" si="9"/>
        <v>1</v>
      </c>
    </row>
    <row r="10" spans="1:31" x14ac:dyDescent="0.35">
      <c r="A10" s="25">
        <v>64</v>
      </c>
      <c r="B10" s="26" t="s">
        <v>16</v>
      </c>
      <c r="C10" s="23" t="s">
        <v>17</v>
      </c>
      <c r="D10" s="24">
        <v>19649411888</v>
      </c>
      <c r="E10" s="24">
        <v>19649411888</v>
      </c>
      <c r="F10" s="29">
        <f t="shared" si="0"/>
        <v>1</v>
      </c>
      <c r="G10" s="24">
        <v>19649411888</v>
      </c>
      <c r="H10" s="24">
        <v>19649411888</v>
      </c>
      <c r="I10" s="29">
        <f t="shared" si="1"/>
        <v>1</v>
      </c>
      <c r="J10" s="24">
        <v>19649411888</v>
      </c>
      <c r="K10" s="24">
        <v>19649411888</v>
      </c>
      <c r="L10" s="29">
        <f t="shared" si="2"/>
        <v>1</v>
      </c>
      <c r="M10" s="24">
        <v>19649411888</v>
      </c>
      <c r="N10" s="24">
        <v>19649411888</v>
      </c>
      <c r="O10" s="29">
        <f t="shared" si="3"/>
        <v>1</v>
      </c>
      <c r="P10" s="24">
        <v>19649411888</v>
      </c>
      <c r="Q10" s="24">
        <v>19649411888</v>
      </c>
      <c r="R10" s="29">
        <f t="shared" si="4"/>
        <v>1</v>
      </c>
      <c r="S10" s="24">
        <v>19649411888</v>
      </c>
      <c r="T10" s="24">
        <v>19649411888</v>
      </c>
      <c r="U10" s="29">
        <f t="shared" si="5"/>
        <v>1</v>
      </c>
      <c r="V10" s="24">
        <v>19649411888</v>
      </c>
      <c r="W10" s="24">
        <v>19649411888</v>
      </c>
      <c r="X10" s="29">
        <f t="shared" si="6"/>
        <v>1</v>
      </c>
      <c r="Y10" s="24">
        <v>19649411888</v>
      </c>
      <c r="Z10" s="24">
        <v>19649411888</v>
      </c>
      <c r="AA10" s="29">
        <f t="shared" si="7"/>
        <v>1</v>
      </c>
      <c r="AB10" s="24">
        <v>19649411888</v>
      </c>
      <c r="AC10" s="24">
        <v>19649411888</v>
      </c>
      <c r="AD10" s="30">
        <f t="shared" si="8"/>
        <v>1</v>
      </c>
      <c r="AE10" s="30">
        <f t="shared" si="9"/>
        <v>1</v>
      </c>
    </row>
    <row r="11" spans="1:31" x14ac:dyDescent="0.35">
      <c r="A11" s="25">
        <v>66</v>
      </c>
      <c r="B11" s="26" t="s">
        <v>18</v>
      </c>
      <c r="C11" s="23" t="s">
        <v>19</v>
      </c>
      <c r="D11" s="24">
        <v>3566360707</v>
      </c>
      <c r="E11" s="24">
        <v>3566360707</v>
      </c>
      <c r="F11" s="29">
        <f t="shared" si="0"/>
        <v>1</v>
      </c>
      <c r="G11" s="24">
        <v>3566360707</v>
      </c>
      <c r="H11" s="24">
        <v>3566360707</v>
      </c>
      <c r="I11" s="29">
        <f t="shared" si="1"/>
        <v>1</v>
      </c>
      <c r="J11" s="24">
        <v>3566360707</v>
      </c>
      <c r="K11" s="24">
        <v>3566360707</v>
      </c>
      <c r="L11" s="29">
        <f t="shared" si="2"/>
        <v>1</v>
      </c>
      <c r="M11" s="24">
        <v>3566360707</v>
      </c>
      <c r="N11" s="24">
        <v>3566360707</v>
      </c>
      <c r="O11" s="29">
        <f t="shared" si="3"/>
        <v>1</v>
      </c>
      <c r="P11" s="24">
        <v>3566360707</v>
      </c>
      <c r="Q11" s="24">
        <v>3566360707</v>
      </c>
      <c r="R11" s="29">
        <f t="shared" si="4"/>
        <v>1</v>
      </c>
      <c r="S11" s="24">
        <v>3566360707</v>
      </c>
      <c r="T11" s="24">
        <v>3566360707</v>
      </c>
      <c r="U11" s="29">
        <f t="shared" si="5"/>
        <v>1</v>
      </c>
      <c r="V11" s="24">
        <v>3566360707</v>
      </c>
      <c r="W11" s="24">
        <v>3566360707</v>
      </c>
      <c r="X11" s="29">
        <f t="shared" si="6"/>
        <v>1</v>
      </c>
      <c r="Y11" s="24">
        <v>3566360707</v>
      </c>
      <c r="Z11" s="24">
        <v>3566360707</v>
      </c>
      <c r="AA11" s="29">
        <f t="shared" si="7"/>
        <v>1</v>
      </c>
      <c r="AB11" s="24">
        <v>3566360707</v>
      </c>
      <c r="AC11" s="24">
        <v>3566360707</v>
      </c>
      <c r="AD11" s="30">
        <f t="shared" si="8"/>
        <v>1</v>
      </c>
      <c r="AE11" s="30">
        <f t="shared" si="9"/>
        <v>1</v>
      </c>
    </row>
    <row r="12" spans="1:31" x14ac:dyDescent="0.35">
      <c r="A12" s="21">
        <v>83</v>
      </c>
      <c r="B12" s="22" t="s">
        <v>20</v>
      </c>
      <c r="C12" s="23" t="s">
        <v>21</v>
      </c>
      <c r="D12" s="24">
        <v>122042000000</v>
      </c>
      <c r="E12" s="24">
        <v>122042000000</v>
      </c>
      <c r="F12" s="29">
        <f t="shared" si="0"/>
        <v>1</v>
      </c>
      <c r="G12" s="24">
        <v>122042000000</v>
      </c>
      <c r="H12" s="24">
        <v>122042000000</v>
      </c>
      <c r="I12" s="29">
        <f t="shared" si="1"/>
        <v>1</v>
      </c>
      <c r="J12" s="24">
        <v>122042000000</v>
      </c>
      <c r="K12" s="24">
        <v>122042000000</v>
      </c>
      <c r="L12" s="29">
        <f t="shared" si="2"/>
        <v>1</v>
      </c>
      <c r="M12" s="24">
        <v>122042000000</v>
      </c>
      <c r="N12" s="24">
        <v>122042000000</v>
      </c>
      <c r="O12" s="29">
        <f t="shared" si="3"/>
        <v>1</v>
      </c>
      <c r="P12" s="24">
        <v>122042000000</v>
      </c>
      <c r="Q12" s="24">
        <v>122042000000</v>
      </c>
      <c r="R12" s="29">
        <f t="shared" si="4"/>
        <v>1</v>
      </c>
      <c r="S12" s="24">
        <v>122042000000</v>
      </c>
      <c r="T12" s="24">
        <v>122042000000</v>
      </c>
      <c r="U12" s="29">
        <f t="shared" si="5"/>
        <v>1</v>
      </c>
      <c r="V12" s="24">
        <v>122042000000</v>
      </c>
      <c r="W12" s="24">
        <v>122042000000</v>
      </c>
      <c r="X12" s="29">
        <f t="shared" si="6"/>
        <v>1</v>
      </c>
      <c r="Y12" s="24">
        <v>122042000000</v>
      </c>
      <c r="Z12" s="24">
        <v>122042000000</v>
      </c>
      <c r="AA12" s="29">
        <f t="shared" si="7"/>
        <v>1</v>
      </c>
      <c r="AB12" s="24">
        <v>122042000000</v>
      </c>
      <c r="AC12" s="24">
        <v>122042000000</v>
      </c>
      <c r="AD12" s="30">
        <f t="shared" si="8"/>
        <v>1</v>
      </c>
      <c r="AE12" s="30">
        <f t="shared" si="9"/>
        <v>1</v>
      </c>
    </row>
    <row r="13" spans="1:31" x14ac:dyDescent="0.35">
      <c r="A13" s="25">
        <v>88</v>
      </c>
      <c r="B13" s="26" t="s">
        <v>22</v>
      </c>
      <c r="C13" s="23" t="s">
        <v>23</v>
      </c>
      <c r="D13" s="24">
        <v>18462169893</v>
      </c>
      <c r="E13" s="24">
        <v>18462169893</v>
      </c>
      <c r="F13" s="29">
        <f t="shared" si="0"/>
        <v>1</v>
      </c>
      <c r="G13" s="24">
        <v>18462169893</v>
      </c>
      <c r="H13" s="24">
        <v>18462169893</v>
      </c>
      <c r="I13" s="29">
        <f t="shared" si="1"/>
        <v>1</v>
      </c>
      <c r="J13" s="24">
        <v>18462169893</v>
      </c>
      <c r="K13" s="24">
        <v>18462169893</v>
      </c>
      <c r="L13" s="29">
        <f t="shared" si="2"/>
        <v>1</v>
      </c>
      <c r="M13" s="24">
        <v>18462169893</v>
      </c>
      <c r="N13" s="24">
        <v>18462169893</v>
      </c>
      <c r="O13" s="29">
        <f t="shared" si="3"/>
        <v>1</v>
      </c>
      <c r="P13" s="24">
        <v>18462169893</v>
      </c>
      <c r="Q13" s="24">
        <v>18462169893</v>
      </c>
      <c r="R13" s="29">
        <f t="shared" si="4"/>
        <v>1</v>
      </c>
      <c r="S13" s="24">
        <v>18462169893</v>
      </c>
      <c r="T13" s="24">
        <v>18462169893</v>
      </c>
      <c r="U13" s="29">
        <f t="shared" si="5"/>
        <v>1</v>
      </c>
      <c r="V13" s="24">
        <v>18462169893</v>
      </c>
      <c r="W13" s="24">
        <v>18462169893</v>
      </c>
      <c r="X13" s="29">
        <f t="shared" si="6"/>
        <v>1</v>
      </c>
      <c r="Y13" s="24">
        <v>18462169893</v>
      </c>
      <c r="Z13" s="24">
        <v>18462169893</v>
      </c>
      <c r="AA13" s="29">
        <f t="shared" si="7"/>
        <v>1</v>
      </c>
      <c r="AB13" s="24">
        <v>18462169893</v>
      </c>
      <c r="AC13" s="24">
        <v>18462169893</v>
      </c>
      <c r="AD13" s="30">
        <f t="shared" si="8"/>
        <v>1</v>
      </c>
      <c r="AE13" s="30">
        <f t="shared" si="9"/>
        <v>1</v>
      </c>
    </row>
    <row r="14" spans="1:31" x14ac:dyDescent="0.35">
      <c r="A14" s="21">
        <v>89</v>
      </c>
      <c r="B14" s="22" t="s">
        <v>24</v>
      </c>
      <c r="C14" s="23" t="s">
        <v>25</v>
      </c>
      <c r="D14" s="24">
        <v>150043411587</v>
      </c>
      <c r="E14" s="24">
        <v>150043000000</v>
      </c>
      <c r="F14" s="29">
        <f t="shared" si="0"/>
        <v>0.99999725688055441</v>
      </c>
      <c r="G14" s="24">
        <v>150043000000</v>
      </c>
      <c r="H14" s="24">
        <v>150043000000</v>
      </c>
      <c r="I14" s="29">
        <f t="shared" si="1"/>
        <v>1</v>
      </c>
      <c r="J14" s="24">
        <v>150043000000</v>
      </c>
      <c r="K14" s="24">
        <v>150043000000</v>
      </c>
      <c r="L14" s="29">
        <f t="shared" si="2"/>
        <v>1</v>
      </c>
      <c r="M14" s="24">
        <v>150043000000</v>
      </c>
      <c r="N14" s="24">
        <v>150043000000</v>
      </c>
      <c r="O14" s="29">
        <f t="shared" si="3"/>
        <v>1</v>
      </c>
      <c r="P14" s="24">
        <v>150043000000</v>
      </c>
      <c r="Q14" s="24">
        <v>150043000000</v>
      </c>
      <c r="R14" s="29">
        <f t="shared" si="4"/>
        <v>1</v>
      </c>
      <c r="S14" s="24">
        <v>150043000000</v>
      </c>
      <c r="T14" s="24">
        <v>150043000000</v>
      </c>
      <c r="U14" s="29">
        <f t="shared" si="5"/>
        <v>1</v>
      </c>
      <c r="V14" s="24">
        <v>150043000000</v>
      </c>
      <c r="W14" s="24">
        <v>150043000000</v>
      </c>
      <c r="X14" s="29">
        <f t="shared" si="6"/>
        <v>1</v>
      </c>
      <c r="Y14" s="24">
        <v>150043000000</v>
      </c>
      <c r="Z14" s="24">
        <v>150043000000</v>
      </c>
      <c r="AA14" s="29">
        <f t="shared" si="7"/>
        <v>1</v>
      </c>
      <c r="AB14" s="24">
        <v>150043000000</v>
      </c>
      <c r="AC14" s="24">
        <v>150043000000</v>
      </c>
      <c r="AD14" s="30">
        <f t="shared" si="8"/>
        <v>1</v>
      </c>
      <c r="AE14" s="30">
        <f t="shared" si="9"/>
        <v>0.99999969520895049</v>
      </c>
    </row>
    <row r="15" spans="1:31" x14ac:dyDescent="0.35">
      <c r="A15" s="21">
        <v>93</v>
      </c>
      <c r="B15" s="22" t="s">
        <v>26</v>
      </c>
      <c r="C15" s="23" t="s">
        <v>27</v>
      </c>
      <c r="D15" s="24">
        <v>10484100000</v>
      </c>
      <c r="E15" s="24">
        <v>10484100000</v>
      </c>
      <c r="F15" s="29">
        <f t="shared" si="0"/>
        <v>1</v>
      </c>
      <c r="G15" s="24">
        <v>10484100000</v>
      </c>
      <c r="H15" s="24">
        <v>10484100000</v>
      </c>
      <c r="I15" s="29">
        <f t="shared" si="1"/>
        <v>1</v>
      </c>
      <c r="J15" s="24">
        <v>10484100000</v>
      </c>
      <c r="K15" s="24">
        <v>10484100000</v>
      </c>
      <c r="L15" s="29">
        <f t="shared" si="2"/>
        <v>1</v>
      </c>
      <c r="M15" s="24">
        <v>10484100000</v>
      </c>
      <c r="N15" s="24">
        <v>10484100000</v>
      </c>
      <c r="O15" s="29">
        <f t="shared" si="3"/>
        <v>1</v>
      </c>
      <c r="P15" s="24">
        <v>10484100000</v>
      </c>
      <c r="Q15" s="24">
        <v>10484100000</v>
      </c>
      <c r="R15" s="29">
        <f t="shared" si="4"/>
        <v>1</v>
      </c>
      <c r="S15" s="24">
        <v>10484100000</v>
      </c>
      <c r="T15" s="24">
        <v>10484100000</v>
      </c>
      <c r="U15" s="29">
        <f t="shared" si="5"/>
        <v>1</v>
      </c>
      <c r="V15" s="24">
        <v>10484100000</v>
      </c>
      <c r="W15" s="24">
        <v>10484100000</v>
      </c>
      <c r="X15" s="29">
        <f t="shared" si="6"/>
        <v>1</v>
      </c>
      <c r="Y15" s="24">
        <v>10484100000</v>
      </c>
      <c r="Z15" s="24">
        <v>10484100000</v>
      </c>
      <c r="AA15" s="29">
        <f t="shared" si="7"/>
        <v>1</v>
      </c>
      <c r="AB15" s="24">
        <v>10484100000</v>
      </c>
      <c r="AC15" s="24">
        <v>10484100000</v>
      </c>
      <c r="AD15" s="30">
        <f t="shared" si="8"/>
        <v>1</v>
      </c>
      <c r="AE15" s="30">
        <f t="shared" si="9"/>
        <v>1</v>
      </c>
    </row>
    <row r="16" spans="1:31" x14ac:dyDescent="0.35">
      <c r="A16" s="25">
        <v>104</v>
      </c>
      <c r="B16" s="26" t="s">
        <v>28</v>
      </c>
      <c r="C16" s="23" t="s">
        <v>29</v>
      </c>
      <c r="D16" s="24">
        <v>9647311150</v>
      </c>
      <c r="E16" s="24">
        <v>9647311150</v>
      </c>
      <c r="F16" s="29">
        <f t="shared" si="0"/>
        <v>1</v>
      </c>
      <c r="G16" s="24">
        <v>9647311150</v>
      </c>
      <c r="H16" s="24">
        <v>9647311150</v>
      </c>
      <c r="I16" s="29">
        <f t="shared" si="1"/>
        <v>1</v>
      </c>
      <c r="J16" s="24">
        <v>9647311150</v>
      </c>
      <c r="K16" s="24">
        <v>9647311150</v>
      </c>
      <c r="L16" s="29">
        <f t="shared" si="2"/>
        <v>1</v>
      </c>
      <c r="M16" s="24">
        <v>9647311150</v>
      </c>
      <c r="N16" s="24">
        <v>9647311150</v>
      </c>
      <c r="O16" s="29">
        <f t="shared" si="3"/>
        <v>1</v>
      </c>
      <c r="P16" s="24">
        <v>9647311150</v>
      </c>
      <c r="Q16" s="24">
        <v>9647311150</v>
      </c>
      <c r="R16" s="29">
        <f t="shared" si="4"/>
        <v>1</v>
      </c>
      <c r="S16" s="24">
        <v>9647311150</v>
      </c>
      <c r="T16" s="24">
        <v>9647311150</v>
      </c>
      <c r="U16" s="29">
        <f t="shared" si="5"/>
        <v>1</v>
      </c>
      <c r="V16" s="24">
        <v>9647311150</v>
      </c>
      <c r="W16" s="24">
        <v>9647311150</v>
      </c>
      <c r="X16" s="29">
        <f t="shared" si="6"/>
        <v>1</v>
      </c>
      <c r="Y16" s="24">
        <v>9647311150</v>
      </c>
      <c r="Z16" s="24">
        <v>9647311150</v>
      </c>
      <c r="AA16" s="29">
        <f t="shared" si="7"/>
        <v>1</v>
      </c>
      <c r="AB16" s="24">
        <v>9647311150</v>
      </c>
      <c r="AC16" s="24">
        <v>9647311150</v>
      </c>
      <c r="AD16" s="30">
        <f t="shared" si="8"/>
        <v>1</v>
      </c>
      <c r="AE16" s="30">
        <f t="shared" si="9"/>
        <v>1</v>
      </c>
    </row>
    <row r="17" spans="1:31" x14ac:dyDescent="0.35">
      <c r="A17" s="21">
        <v>105</v>
      </c>
      <c r="B17" s="22" t="s">
        <v>30</v>
      </c>
      <c r="C17" s="23" t="s">
        <v>31</v>
      </c>
      <c r="D17" s="24">
        <v>15967115620</v>
      </c>
      <c r="E17" s="24">
        <v>15967115620</v>
      </c>
      <c r="F17" s="29">
        <f t="shared" si="0"/>
        <v>1</v>
      </c>
      <c r="G17" s="24">
        <v>15967115620</v>
      </c>
      <c r="H17" s="24">
        <v>15967115620</v>
      </c>
      <c r="I17" s="29">
        <f t="shared" si="1"/>
        <v>1</v>
      </c>
      <c r="J17" s="24">
        <v>15967115620</v>
      </c>
      <c r="K17" s="24">
        <v>15967115620</v>
      </c>
      <c r="L17" s="29">
        <f t="shared" si="2"/>
        <v>1</v>
      </c>
      <c r="M17" s="24">
        <v>15967115620</v>
      </c>
      <c r="N17" s="24">
        <v>15967115620</v>
      </c>
      <c r="O17" s="29">
        <f t="shared" si="3"/>
        <v>1</v>
      </c>
      <c r="P17" s="24">
        <v>15967115620</v>
      </c>
      <c r="Q17" s="24">
        <v>15967115620</v>
      </c>
      <c r="R17" s="29">
        <f t="shared" si="4"/>
        <v>1</v>
      </c>
      <c r="S17" s="24">
        <v>15967115620</v>
      </c>
      <c r="T17" s="24">
        <v>15967115620</v>
      </c>
      <c r="U17" s="29">
        <f t="shared" si="5"/>
        <v>1</v>
      </c>
      <c r="V17" s="24">
        <v>15967115620</v>
      </c>
      <c r="W17" s="24">
        <v>15967115620</v>
      </c>
      <c r="X17" s="29">
        <f t="shared" si="6"/>
        <v>1</v>
      </c>
      <c r="Y17" s="24">
        <v>15967115620</v>
      </c>
      <c r="Z17" s="24">
        <v>15967115620</v>
      </c>
      <c r="AA17" s="29">
        <f t="shared" si="7"/>
        <v>1</v>
      </c>
      <c r="AB17" s="24">
        <v>15967115620</v>
      </c>
      <c r="AC17" s="24">
        <v>15967115620</v>
      </c>
      <c r="AD17" s="30">
        <f t="shared" si="8"/>
        <v>1</v>
      </c>
      <c r="AE17" s="30">
        <f t="shared" si="9"/>
        <v>1</v>
      </c>
    </row>
    <row r="18" spans="1:31" x14ac:dyDescent="0.35">
      <c r="A18" s="25">
        <v>118</v>
      </c>
      <c r="B18" s="26" t="s">
        <v>32</v>
      </c>
      <c r="C18" s="23" t="s">
        <v>33</v>
      </c>
      <c r="D18" s="24">
        <v>10416229249</v>
      </c>
      <c r="E18" s="24">
        <v>10275158214</v>
      </c>
      <c r="F18" s="29">
        <f t="shared" si="0"/>
        <v>0.98645661192474776</v>
      </c>
      <c r="G18" s="24">
        <v>10416229249</v>
      </c>
      <c r="H18" s="24">
        <v>10275158214</v>
      </c>
      <c r="I18" s="29">
        <f t="shared" si="1"/>
        <v>0.98645661192474776</v>
      </c>
      <c r="J18" s="24">
        <v>10416229249</v>
      </c>
      <c r="K18" s="24">
        <v>10275158214</v>
      </c>
      <c r="L18" s="29">
        <f t="shared" si="2"/>
        <v>0.98645661192474776</v>
      </c>
      <c r="M18" s="24">
        <v>10416229249</v>
      </c>
      <c r="N18" s="24">
        <v>10275158214</v>
      </c>
      <c r="O18" s="29">
        <f t="shared" si="3"/>
        <v>0.98645661192474776</v>
      </c>
      <c r="P18" s="24">
        <v>10416229249</v>
      </c>
      <c r="Q18" s="24">
        <v>10275158214</v>
      </c>
      <c r="R18" s="29">
        <f t="shared" si="4"/>
        <v>0.98645661192474776</v>
      </c>
      <c r="S18" s="24">
        <v>10416229249</v>
      </c>
      <c r="T18" s="24">
        <v>10275158214</v>
      </c>
      <c r="U18" s="29">
        <f t="shared" si="5"/>
        <v>0.98645661192474776</v>
      </c>
      <c r="V18" s="24">
        <v>10416229249</v>
      </c>
      <c r="W18" s="24">
        <v>10275158214</v>
      </c>
      <c r="X18" s="29">
        <f t="shared" si="6"/>
        <v>0.98645661192474776</v>
      </c>
      <c r="Y18" s="24">
        <v>10416229249</v>
      </c>
      <c r="Z18" s="24">
        <v>10275158214</v>
      </c>
      <c r="AA18" s="29">
        <f t="shared" si="7"/>
        <v>0.98645661192474776</v>
      </c>
      <c r="AB18" s="24">
        <v>10416229249</v>
      </c>
      <c r="AC18" s="24">
        <v>10275158214</v>
      </c>
      <c r="AD18" s="30">
        <f t="shared" si="8"/>
        <v>0.98645661192474776</v>
      </c>
      <c r="AE18" s="30">
        <f t="shared" si="9"/>
        <v>0.98645661192474776</v>
      </c>
    </row>
    <row r="19" spans="1:31" x14ac:dyDescent="0.35">
      <c r="A19" s="21">
        <v>119</v>
      </c>
      <c r="B19" s="22" t="s">
        <v>34</v>
      </c>
      <c r="C19" s="23" t="s">
        <v>35</v>
      </c>
      <c r="D19" s="24">
        <v>14865343101</v>
      </c>
      <c r="E19" s="24">
        <v>14865343101</v>
      </c>
      <c r="F19" s="29">
        <f t="shared" si="0"/>
        <v>1</v>
      </c>
      <c r="G19" s="24">
        <v>14865343101</v>
      </c>
      <c r="H19" s="24">
        <v>14865343101</v>
      </c>
      <c r="I19" s="29">
        <f t="shared" si="1"/>
        <v>1</v>
      </c>
      <c r="J19" s="24">
        <v>14865343101</v>
      </c>
      <c r="K19" s="24">
        <v>14865343101</v>
      </c>
      <c r="L19" s="29">
        <f t="shared" si="2"/>
        <v>1</v>
      </c>
      <c r="M19" s="24">
        <v>14865343101</v>
      </c>
      <c r="N19" s="24">
        <v>14865343101</v>
      </c>
      <c r="O19" s="29">
        <f t="shared" si="3"/>
        <v>1</v>
      </c>
      <c r="P19" s="24">
        <v>14865343101</v>
      </c>
      <c r="Q19" s="24">
        <v>14865343101</v>
      </c>
      <c r="R19" s="29">
        <f t="shared" si="4"/>
        <v>1</v>
      </c>
      <c r="S19" s="24">
        <v>14865343101</v>
      </c>
      <c r="T19" s="24">
        <v>14865343101</v>
      </c>
      <c r="U19" s="29">
        <f t="shared" si="5"/>
        <v>1</v>
      </c>
      <c r="V19" s="24">
        <v>14865343101</v>
      </c>
      <c r="W19" s="24">
        <v>14865343101</v>
      </c>
      <c r="X19" s="29">
        <f t="shared" si="6"/>
        <v>1</v>
      </c>
      <c r="Y19" s="24">
        <v>14865343101</v>
      </c>
      <c r="Z19" s="24">
        <v>14865343101</v>
      </c>
      <c r="AA19" s="29">
        <f t="shared" si="7"/>
        <v>1</v>
      </c>
      <c r="AB19" s="24">
        <v>14865343101</v>
      </c>
      <c r="AC19" s="24">
        <v>14865343101</v>
      </c>
      <c r="AD19" s="30">
        <f t="shared" si="8"/>
        <v>1</v>
      </c>
      <c r="AE19" s="30">
        <f t="shared" si="9"/>
        <v>1</v>
      </c>
    </row>
    <row r="20" spans="1:31" x14ac:dyDescent="0.35">
      <c r="A20" s="25">
        <v>128</v>
      </c>
      <c r="B20" s="26" t="s">
        <v>36</v>
      </c>
      <c r="C20" s="23" t="s">
        <v>37</v>
      </c>
      <c r="D20" s="24">
        <v>46199999998</v>
      </c>
      <c r="E20" s="24">
        <v>46199999998</v>
      </c>
      <c r="F20" s="29">
        <f t="shared" si="0"/>
        <v>1</v>
      </c>
      <c r="G20" s="24">
        <v>46199999998</v>
      </c>
      <c r="H20" s="24">
        <v>46199999998</v>
      </c>
      <c r="I20" s="29">
        <f t="shared" si="1"/>
        <v>1</v>
      </c>
      <c r="J20" s="24">
        <v>46199999998</v>
      </c>
      <c r="K20" s="24">
        <v>46199999998</v>
      </c>
      <c r="L20" s="29">
        <f t="shared" si="2"/>
        <v>1</v>
      </c>
      <c r="M20" s="24">
        <v>46199999998</v>
      </c>
      <c r="N20" s="24">
        <v>46199999998</v>
      </c>
      <c r="O20" s="29">
        <f t="shared" si="3"/>
        <v>1</v>
      </c>
      <c r="P20" s="24">
        <v>46199999998</v>
      </c>
      <c r="Q20" s="24">
        <v>46199999998</v>
      </c>
      <c r="R20" s="29">
        <f t="shared" si="4"/>
        <v>1</v>
      </c>
      <c r="S20" s="24">
        <v>46199999998</v>
      </c>
      <c r="T20" s="24">
        <v>46199999998</v>
      </c>
      <c r="U20" s="29">
        <f t="shared" si="5"/>
        <v>1</v>
      </c>
      <c r="V20" s="24">
        <v>46199999998</v>
      </c>
      <c r="W20" s="24">
        <v>46199999998</v>
      </c>
      <c r="X20" s="29">
        <f t="shared" si="6"/>
        <v>1</v>
      </c>
      <c r="Y20" s="24">
        <v>46199999998</v>
      </c>
      <c r="Z20" s="24">
        <v>46199999998</v>
      </c>
      <c r="AA20" s="29">
        <f t="shared" si="7"/>
        <v>1</v>
      </c>
      <c r="AB20" s="24">
        <v>46199999998</v>
      </c>
      <c r="AC20" s="24">
        <v>46199999998</v>
      </c>
      <c r="AD20" s="30">
        <f t="shared" si="8"/>
        <v>1</v>
      </c>
      <c r="AE20" s="30">
        <f t="shared" si="9"/>
        <v>1</v>
      </c>
    </row>
    <row r="21" spans="1:31" x14ac:dyDescent="0.35">
      <c r="A21" s="25">
        <v>130</v>
      </c>
      <c r="B21" s="26" t="s">
        <v>38</v>
      </c>
      <c r="C21" s="23" t="s">
        <v>39</v>
      </c>
      <c r="D21" s="24">
        <v>16583997586</v>
      </c>
      <c r="E21" s="24">
        <v>16583997586</v>
      </c>
      <c r="F21" s="29">
        <f t="shared" si="0"/>
        <v>1</v>
      </c>
      <c r="G21" s="24">
        <v>16583997586</v>
      </c>
      <c r="H21" s="24">
        <v>16583997586</v>
      </c>
      <c r="I21" s="29">
        <f t="shared" si="1"/>
        <v>1</v>
      </c>
      <c r="J21" s="24">
        <v>16583997586</v>
      </c>
      <c r="K21" s="24">
        <v>16583997586</v>
      </c>
      <c r="L21" s="29">
        <f t="shared" si="2"/>
        <v>1</v>
      </c>
      <c r="M21" s="24">
        <v>16583997586</v>
      </c>
      <c r="N21" s="24">
        <v>16583997586</v>
      </c>
      <c r="O21" s="29">
        <f t="shared" si="3"/>
        <v>1</v>
      </c>
      <c r="P21" s="24">
        <v>16583997586</v>
      </c>
      <c r="Q21" s="24">
        <v>16583997586</v>
      </c>
      <c r="R21" s="29">
        <f t="shared" si="4"/>
        <v>1</v>
      </c>
      <c r="S21" s="24">
        <v>16583997586</v>
      </c>
      <c r="T21" s="24">
        <v>16583997586</v>
      </c>
      <c r="U21" s="29">
        <f t="shared" si="5"/>
        <v>1</v>
      </c>
      <c r="V21" s="24">
        <v>16583997586</v>
      </c>
      <c r="W21" s="24">
        <v>16583997586</v>
      </c>
      <c r="X21" s="29">
        <f t="shared" si="6"/>
        <v>1</v>
      </c>
      <c r="Y21" s="24">
        <v>16583997586</v>
      </c>
      <c r="Z21" s="24">
        <v>16583997586</v>
      </c>
      <c r="AA21" s="29">
        <f t="shared" si="7"/>
        <v>1</v>
      </c>
      <c r="AB21" s="24">
        <v>16583997586</v>
      </c>
      <c r="AC21" s="24">
        <v>16583997586</v>
      </c>
      <c r="AD21" s="30">
        <f t="shared" si="8"/>
        <v>1</v>
      </c>
      <c r="AE21" s="30">
        <f t="shared" si="9"/>
        <v>1</v>
      </c>
    </row>
    <row r="22" spans="1:31" x14ac:dyDescent="0.35">
      <c r="A22" s="21">
        <v>145</v>
      </c>
      <c r="B22" s="22" t="s">
        <v>40</v>
      </c>
      <c r="C22" s="23" t="s">
        <v>41</v>
      </c>
      <c r="D22" s="24">
        <v>40717924372</v>
      </c>
      <c r="E22" s="24">
        <v>40717924372</v>
      </c>
      <c r="F22" s="29">
        <f t="shared" si="0"/>
        <v>1</v>
      </c>
      <c r="G22" s="24">
        <v>40717924372</v>
      </c>
      <c r="H22" s="24">
        <v>40717924372</v>
      </c>
      <c r="I22" s="29">
        <f t="shared" si="1"/>
        <v>1</v>
      </c>
      <c r="J22" s="24">
        <v>40717924372</v>
      </c>
      <c r="K22" s="24">
        <v>40717924372</v>
      </c>
      <c r="L22" s="29">
        <f t="shared" si="2"/>
        <v>1</v>
      </c>
      <c r="M22" s="24">
        <v>40717924372</v>
      </c>
      <c r="N22" s="24">
        <v>40717924372</v>
      </c>
      <c r="O22" s="29">
        <f t="shared" si="3"/>
        <v>1</v>
      </c>
      <c r="P22" s="24">
        <v>40717924372</v>
      </c>
      <c r="Q22" s="24">
        <v>40717924372</v>
      </c>
      <c r="R22" s="29">
        <f t="shared" si="4"/>
        <v>1</v>
      </c>
      <c r="S22" s="24">
        <v>40717924372</v>
      </c>
      <c r="T22" s="24">
        <v>40717924372</v>
      </c>
      <c r="U22" s="29">
        <f t="shared" si="5"/>
        <v>1</v>
      </c>
      <c r="V22" s="24">
        <v>40717924372</v>
      </c>
      <c r="W22" s="24">
        <v>40717924372</v>
      </c>
      <c r="X22" s="29">
        <f t="shared" si="6"/>
        <v>1</v>
      </c>
      <c r="Y22" s="24">
        <v>40717924372</v>
      </c>
      <c r="Z22" s="24">
        <v>40717924372</v>
      </c>
      <c r="AA22" s="29">
        <f t="shared" si="7"/>
        <v>1</v>
      </c>
      <c r="AB22" s="24">
        <v>40717924372</v>
      </c>
      <c r="AC22" s="24">
        <v>40717924372</v>
      </c>
      <c r="AD22" s="30">
        <f t="shared" si="8"/>
        <v>1</v>
      </c>
      <c r="AE22" s="30">
        <f t="shared" si="9"/>
        <v>1</v>
      </c>
    </row>
    <row r="23" spans="1:31" x14ac:dyDescent="0.35">
      <c r="A23" s="25">
        <v>148</v>
      </c>
      <c r="B23" s="26" t="s">
        <v>42</v>
      </c>
      <c r="C23" s="23" t="s">
        <v>43</v>
      </c>
      <c r="D23" s="24">
        <v>93747218044</v>
      </c>
      <c r="E23" s="24">
        <v>93747218044</v>
      </c>
      <c r="F23" s="29">
        <f t="shared" si="0"/>
        <v>1</v>
      </c>
      <c r="G23" s="24">
        <v>93747218044</v>
      </c>
      <c r="H23" s="24">
        <v>93747218044</v>
      </c>
      <c r="I23" s="29">
        <f t="shared" si="1"/>
        <v>1</v>
      </c>
      <c r="J23" s="24">
        <v>93747218044</v>
      </c>
      <c r="K23" s="24">
        <v>93747218044</v>
      </c>
      <c r="L23" s="29">
        <f t="shared" si="2"/>
        <v>1</v>
      </c>
      <c r="M23" s="24">
        <v>93747218044</v>
      </c>
      <c r="N23" s="24">
        <v>93747218044</v>
      </c>
      <c r="O23" s="29">
        <f t="shared" si="3"/>
        <v>1</v>
      </c>
      <c r="P23" s="24">
        <v>93747218044</v>
      </c>
      <c r="Q23" s="24">
        <v>93747218044</v>
      </c>
      <c r="R23" s="29">
        <f t="shared" si="4"/>
        <v>1</v>
      </c>
      <c r="S23" s="24">
        <v>93747218044</v>
      </c>
      <c r="T23" s="24">
        <v>93747218044</v>
      </c>
      <c r="U23" s="29">
        <f t="shared" si="5"/>
        <v>1</v>
      </c>
      <c r="V23" s="24">
        <v>93747218044</v>
      </c>
      <c r="W23" s="24">
        <v>93747218044</v>
      </c>
      <c r="X23" s="29">
        <f t="shared" si="6"/>
        <v>1</v>
      </c>
      <c r="Y23" s="24">
        <v>93747218044</v>
      </c>
      <c r="Z23" s="24">
        <v>93747218044</v>
      </c>
      <c r="AA23" s="29">
        <f t="shared" si="7"/>
        <v>1</v>
      </c>
      <c r="AB23" s="24">
        <v>93747218044</v>
      </c>
      <c r="AC23" s="24">
        <v>93747218044</v>
      </c>
      <c r="AD23" s="30">
        <f t="shared" si="8"/>
        <v>1</v>
      </c>
      <c r="AE23" s="30">
        <f t="shared" si="9"/>
        <v>1</v>
      </c>
    </row>
    <row r="24" spans="1:31" x14ac:dyDescent="0.35">
      <c r="A24" s="21">
        <v>149</v>
      </c>
      <c r="B24" s="22" t="s">
        <v>44</v>
      </c>
      <c r="C24" s="23" t="s">
        <v>45</v>
      </c>
      <c r="D24" s="24">
        <v>21171365812</v>
      </c>
      <c r="E24" s="24">
        <v>21171365812</v>
      </c>
      <c r="F24" s="29">
        <f t="shared" si="0"/>
        <v>1</v>
      </c>
      <c r="G24" s="24">
        <v>21171365812</v>
      </c>
      <c r="H24" s="24">
        <v>21171365812</v>
      </c>
      <c r="I24" s="29">
        <f t="shared" si="1"/>
        <v>1</v>
      </c>
      <c r="J24" s="24">
        <v>21171365812</v>
      </c>
      <c r="K24" s="24">
        <v>21171365812</v>
      </c>
      <c r="L24" s="29">
        <f t="shared" si="2"/>
        <v>1</v>
      </c>
      <c r="M24" s="24">
        <v>21171365812</v>
      </c>
      <c r="N24" s="24">
        <v>21171365812</v>
      </c>
      <c r="O24" s="29">
        <f t="shared" si="3"/>
        <v>1</v>
      </c>
      <c r="P24" s="24">
        <v>21171365812</v>
      </c>
      <c r="Q24" s="24">
        <v>21171365812</v>
      </c>
      <c r="R24" s="29">
        <f t="shared" si="4"/>
        <v>1</v>
      </c>
      <c r="S24" s="24">
        <v>21171365812</v>
      </c>
      <c r="T24" s="24">
        <v>21171365812</v>
      </c>
      <c r="U24" s="29">
        <f t="shared" si="5"/>
        <v>1</v>
      </c>
      <c r="V24" s="24">
        <v>21171365812</v>
      </c>
      <c r="W24" s="24">
        <v>21171365812</v>
      </c>
      <c r="X24" s="29">
        <f t="shared" si="6"/>
        <v>1</v>
      </c>
      <c r="Y24" s="24">
        <v>21171365812</v>
      </c>
      <c r="Z24" s="24">
        <v>21171365812</v>
      </c>
      <c r="AA24" s="29">
        <f t="shared" si="7"/>
        <v>1</v>
      </c>
      <c r="AB24" s="24">
        <v>21171365812</v>
      </c>
      <c r="AC24" s="24">
        <v>21171365812</v>
      </c>
      <c r="AD24" s="30">
        <f t="shared" si="8"/>
        <v>1</v>
      </c>
      <c r="AE24" s="30">
        <f t="shared" si="9"/>
        <v>1</v>
      </c>
    </row>
    <row r="25" spans="1:31" x14ac:dyDescent="0.35">
      <c r="A25" s="25">
        <v>158</v>
      </c>
      <c r="B25" s="26" t="s">
        <v>46</v>
      </c>
      <c r="C25" s="23" t="s">
        <v>47</v>
      </c>
      <c r="D25" s="24">
        <v>7626663000</v>
      </c>
      <c r="E25" s="24">
        <v>7626663000</v>
      </c>
      <c r="F25" s="29">
        <f t="shared" si="0"/>
        <v>1</v>
      </c>
      <c r="G25" s="24">
        <v>7626663000</v>
      </c>
      <c r="H25" s="24">
        <v>7626663000</v>
      </c>
      <c r="I25" s="29">
        <f t="shared" si="1"/>
        <v>1</v>
      </c>
      <c r="J25" s="24">
        <v>7626663000</v>
      </c>
      <c r="K25" s="24">
        <v>7626663000</v>
      </c>
      <c r="L25" s="29">
        <f t="shared" si="2"/>
        <v>1</v>
      </c>
      <c r="M25" s="24">
        <v>7626663000</v>
      </c>
      <c r="N25" s="24">
        <v>7626663000</v>
      </c>
      <c r="O25" s="29">
        <f t="shared" si="3"/>
        <v>1</v>
      </c>
      <c r="P25" s="24">
        <v>7626663000</v>
      </c>
      <c r="Q25" s="24">
        <v>7626663000</v>
      </c>
      <c r="R25" s="29">
        <f t="shared" si="4"/>
        <v>1</v>
      </c>
      <c r="S25" s="24">
        <v>7626663000</v>
      </c>
      <c r="T25" s="24">
        <v>7626663000</v>
      </c>
      <c r="U25" s="29">
        <f t="shared" si="5"/>
        <v>1</v>
      </c>
      <c r="V25" s="24">
        <v>7626663000</v>
      </c>
      <c r="W25" s="24">
        <v>7626663000</v>
      </c>
      <c r="X25" s="29">
        <f t="shared" si="6"/>
        <v>1</v>
      </c>
      <c r="Y25" s="24">
        <v>7626663000</v>
      </c>
      <c r="Z25" s="24">
        <v>7626663000</v>
      </c>
      <c r="AA25" s="29">
        <f t="shared" si="7"/>
        <v>1</v>
      </c>
      <c r="AB25" s="24">
        <v>7626663000</v>
      </c>
      <c r="AC25" s="24">
        <v>7626663000</v>
      </c>
      <c r="AD25" s="30">
        <f t="shared" si="8"/>
        <v>1</v>
      </c>
      <c r="AE25" s="30">
        <f t="shared" si="9"/>
        <v>1</v>
      </c>
    </row>
    <row r="26" spans="1:31" x14ac:dyDescent="0.35">
      <c r="A26" s="25">
        <v>198</v>
      </c>
      <c r="B26" s="26" t="s">
        <v>48</v>
      </c>
      <c r="C26" s="23" t="s">
        <v>49</v>
      </c>
      <c r="D26" s="24">
        <v>16398000000</v>
      </c>
      <c r="E26" s="24">
        <v>16398000000</v>
      </c>
      <c r="F26" s="29">
        <f t="shared" si="0"/>
        <v>1</v>
      </c>
      <c r="G26" s="24">
        <v>16398000000</v>
      </c>
      <c r="H26" s="24">
        <v>16398000000</v>
      </c>
      <c r="I26" s="29">
        <f t="shared" si="1"/>
        <v>1</v>
      </c>
      <c r="J26" s="24">
        <v>16398000000</v>
      </c>
      <c r="K26" s="24">
        <v>16398000000</v>
      </c>
      <c r="L26" s="29">
        <f t="shared" si="2"/>
        <v>1</v>
      </c>
      <c r="M26" s="24">
        <v>16398000000</v>
      </c>
      <c r="N26" s="24">
        <v>16398000000</v>
      </c>
      <c r="O26" s="29">
        <f t="shared" si="3"/>
        <v>1</v>
      </c>
      <c r="P26" s="24">
        <v>16398000000</v>
      </c>
      <c r="Q26" s="24">
        <v>16398000000</v>
      </c>
      <c r="R26" s="29">
        <f t="shared" si="4"/>
        <v>1</v>
      </c>
      <c r="S26" s="24">
        <v>16398000000</v>
      </c>
      <c r="T26" s="24">
        <v>16398000000</v>
      </c>
      <c r="U26" s="29">
        <f t="shared" si="5"/>
        <v>1</v>
      </c>
      <c r="V26" s="24">
        <v>16398000000</v>
      </c>
      <c r="W26" s="24">
        <v>16398000000</v>
      </c>
      <c r="X26" s="29">
        <f t="shared" si="6"/>
        <v>1</v>
      </c>
      <c r="Y26" s="24">
        <v>16398000000</v>
      </c>
      <c r="Z26" s="24">
        <v>16398000000</v>
      </c>
      <c r="AA26" s="29">
        <f t="shared" si="7"/>
        <v>1</v>
      </c>
      <c r="AB26" s="24">
        <v>16398000000</v>
      </c>
      <c r="AC26" s="24">
        <v>16398000000</v>
      </c>
      <c r="AD26" s="30">
        <f t="shared" si="8"/>
        <v>1</v>
      </c>
      <c r="AE26" s="30">
        <f t="shared" si="9"/>
        <v>1</v>
      </c>
    </row>
    <row r="27" spans="1:31" x14ac:dyDescent="0.35">
      <c r="A27" s="21">
        <v>207</v>
      </c>
      <c r="B27" s="22" t="s">
        <v>50</v>
      </c>
      <c r="C27" s="23" t="s">
        <v>51</v>
      </c>
      <c r="D27" s="24">
        <v>18560303397</v>
      </c>
      <c r="E27" s="24">
        <v>18560303397</v>
      </c>
      <c r="F27" s="29">
        <f t="shared" si="0"/>
        <v>1</v>
      </c>
      <c r="G27" s="24">
        <v>18560303397</v>
      </c>
      <c r="H27" s="24">
        <v>18560303397</v>
      </c>
      <c r="I27" s="29">
        <f t="shared" si="1"/>
        <v>1</v>
      </c>
      <c r="J27" s="24">
        <v>18560303397</v>
      </c>
      <c r="K27" s="24">
        <v>18560303397</v>
      </c>
      <c r="L27" s="29">
        <f t="shared" si="2"/>
        <v>1</v>
      </c>
      <c r="M27" s="24">
        <v>18560303397</v>
      </c>
      <c r="N27" s="24">
        <v>18560303397</v>
      </c>
      <c r="O27" s="29">
        <f t="shared" si="3"/>
        <v>1</v>
      </c>
      <c r="P27" s="24">
        <v>18560303397</v>
      </c>
      <c r="Q27" s="24">
        <v>18560303397</v>
      </c>
      <c r="R27" s="29">
        <f t="shared" si="4"/>
        <v>1</v>
      </c>
      <c r="S27" s="24">
        <v>18560303397</v>
      </c>
      <c r="T27" s="24">
        <v>18560303397</v>
      </c>
      <c r="U27" s="29">
        <f t="shared" si="5"/>
        <v>1</v>
      </c>
      <c r="V27" s="24">
        <v>18560303397</v>
      </c>
      <c r="W27" s="24">
        <v>18560303397</v>
      </c>
      <c r="X27" s="29">
        <f t="shared" si="6"/>
        <v>1</v>
      </c>
      <c r="Y27" s="24">
        <v>18560303397</v>
      </c>
      <c r="Z27" s="24">
        <v>18560303397</v>
      </c>
      <c r="AA27" s="29">
        <f t="shared" si="7"/>
        <v>1</v>
      </c>
      <c r="AB27" s="24">
        <v>18560303397</v>
      </c>
      <c r="AC27" s="24">
        <v>18560303397</v>
      </c>
      <c r="AD27" s="30">
        <f t="shared" si="8"/>
        <v>1</v>
      </c>
      <c r="AE27" s="30">
        <f t="shared" si="9"/>
        <v>1</v>
      </c>
    </row>
    <row r="28" spans="1:31" x14ac:dyDescent="0.35">
      <c r="A28" s="25">
        <v>226</v>
      </c>
      <c r="B28" s="26" t="s">
        <v>52</v>
      </c>
      <c r="C28" s="23" t="s">
        <v>53</v>
      </c>
      <c r="D28" s="24">
        <v>48198111100</v>
      </c>
      <c r="E28" s="24">
        <v>48198111100</v>
      </c>
      <c r="F28" s="29">
        <f t="shared" si="0"/>
        <v>1</v>
      </c>
      <c r="G28" s="24">
        <v>48198111100</v>
      </c>
      <c r="H28" s="24">
        <v>48198111100</v>
      </c>
      <c r="I28" s="29">
        <f t="shared" si="1"/>
        <v>1</v>
      </c>
      <c r="J28" s="24">
        <v>48198111100</v>
      </c>
      <c r="K28" s="24">
        <v>48198111100</v>
      </c>
      <c r="L28" s="29">
        <f t="shared" si="2"/>
        <v>1</v>
      </c>
      <c r="M28" s="24">
        <v>48198111100</v>
      </c>
      <c r="N28" s="24">
        <v>48198111100</v>
      </c>
      <c r="O28" s="29">
        <f t="shared" si="3"/>
        <v>1</v>
      </c>
      <c r="P28" s="24">
        <v>48198111100</v>
      </c>
      <c r="Q28" s="24">
        <v>48198111100</v>
      </c>
      <c r="R28" s="29">
        <f t="shared" si="4"/>
        <v>1</v>
      </c>
      <c r="S28" s="24">
        <v>48198111100</v>
      </c>
      <c r="T28" s="24">
        <v>48198111100</v>
      </c>
      <c r="U28" s="29">
        <f t="shared" si="5"/>
        <v>1</v>
      </c>
      <c r="V28" s="24">
        <v>48198111100</v>
      </c>
      <c r="W28" s="24">
        <v>48198111100</v>
      </c>
      <c r="X28" s="29">
        <f t="shared" si="6"/>
        <v>1</v>
      </c>
      <c r="Y28" s="24">
        <v>48198111100</v>
      </c>
      <c r="Z28" s="24">
        <v>48198111100</v>
      </c>
      <c r="AA28" s="29">
        <f t="shared" si="7"/>
        <v>1</v>
      </c>
      <c r="AB28" s="24">
        <v>48198111100</v>
      </c>
      <c r="AC28" s="24">
        <v>48198111100</v>
      </c>
      <c r="AD28" s="30">
        <f t="shared" si="8"/>
        <v>1</v>
      </c>
      <c r="AE28" s="30">
        <f t="shared" si="9"/>
        <v>1</v>
      </c>
    </row>
    <row r="29" spans="1:31" x14ac:dyDescent="0.35">
      <c r="A29" s="21">
        <v>231</v>
      </c>
      <c r="B29" s="22" t="s">
        <v>54</v>
      </c>
      <c r="C29" s="23" t="s">
        <v>55</v>
      </c>
      <c r="D29" s="24">
        <v>8621173232</v>
      </c>
      <c r="E29" s="24">
        <v>8621173232</v>
      </c>
      <c r="F29" s="29">
        <f t="shared" si="0"/>
        <v>1</v>
      </c>
      <c r="G29" s="24">
        <v>8621173232</v>
      </c>
      <c r="H29" s="24">
        <v>8621173232</v>
      </c>
      <c r="I29" s="29">
        <f t="shared" si="1"/>
        <v>1</v>
      </c>
      <c r="J29" s="24">
        <v>8621173232</v>
      </c>
      <c r="K29" s="24">
        <v>8621173232</v>
      </c>
      <c r="L29" s="29">
        <f t="shared" si="2"/>
        <v>1</v>
      </c>
      <c r="M29" s="24">
        <v>8621173232</v>
      </c>
      <c r="N29" s="24">
        <v>8621173232</v>
      </c>
      <c r="O29" s="29">
        <f t="shared" si="3"/>
        <v>1</v>
      </c>
      <c r="P29" s="24">
        <v>8621173232</v>
      </c>
      <c r="Q29" s="24">
        <v>8621173232</v>
      </c>
      <c r="R29" s="29">
        <f t="shared" si="4"/>
        <v>1</v>
      </c>
      <c r="S29" s="24">
        <v>8621173232</v>
      </c>
      <c r="T29" s="24">
        <v>8621173232</v>
      </c>
      <c r="U29" s="29">
        <f t="shared" si="5"/>
        <v>1</v>
      </c>
      <c r="V29" s="24">
        <v>8621173232</v>
      </c>
      <c r="W29" s="24">
        <v>8621173232</v>
      </c>
      <c r="X29" s="29">
        <f t="shared" si="6"/>
        <v>1</v>
      </c>
      <c r="Y29" s="24">
        <v>8621173232</v>
      </c>
      <c r="Z29" s="24">
        <v>8621173232</v>
      </c>
      <c r="AA29" s="29">
        <f t="shared" si="7"/>
        <v>1</v>
      </c>
      <c r="AB29" s="24">
        <v>8621173232</v>
      </c>
      <c r="AC29" s="24">
        <v>8621173232</v>
      </c>
      <c r="AD29" s="30">
        <f t="shared" si="8"/>
        <v>1</v>
      </c>
      <c r="AE29" s="30">
        <f t="shared" si="9"/>
        <v>1</v>
      </c>
    </row>
    <row r="30" spans="1:31" x14ac:dyDescent="0.35">
      <c r="A30" s="25">
        <v>248</v>
      </c>
      <c r="B30" s="26" t="s">
        <v>56</v>
      </c>
      <c r="C30" s="23" t="s">
        <v>57</v>
      </c>
      <c r="D30" s="24">
        <v>7298500000</v>
      </c>
      <c r="E30" s="24">
        <v>7298500000</v>
      </c>
      <c r="F30" s="29">
        <f t="shared" si="0"/>
        <v>1</v>
      </c>
      <c r="G30" s="24">
        <v>7298500000</v>
      </c>
      <c r="H30" s="24">
        <v>7298500000</v>
      </c>
      <c r="I30" s="29">
        <f t="shared" si="1"/>
        <v>1</v>
      </c>
      <c r="J30" s="24">
        <v>7298500000</v>
      </c>
      <c r="K30" s="24">
        <v>7298500000</v>
      </c>
      <c r="L30" s="29">
        <f t="shared" si="2"/>
        <v>1</v>
      </c>
      <c r="M30" s="24">
        <v>7298500000</v>
      </c>
      <c r="N30" s="24">
        <v>7298500000</v>
      </c>
      <c r="O30" s="29">
        <f t="shared" si="3"/>
        <v>1</v>
      </c>
      <c r="P30" s="24">
        <v>7298500000</v>
      </c>
      <c r="Q30" s="24">
        <v>7298500000</v>
      </c>
      <c r="R30" s="29">
        <f t="shared" si="4"/>
        <v>1</v>
      </c>
      <c r="S30" s="24">
        <v>7298500000</v>
      </c>
      <c r="T30" s="24">
        <v>7298500000</v>
      </c>
      <c r="U30" s="29">
        <f t="shared" si="5"/>
        <v>1</v>
      </c>
      <c r="V30" s="24">
        <v>7298500000</v>
      </c>
      <c r="W30" s="24">
        <v>7298500000</v>
      </c>
      <c r="X30" s="29">
        <f t="shared" si="6"/>
        <v>1</v>
      </c>
      <c r="Y30" s="24">
        <v>7298500000</v>
      </c>
      <c r="Z30" s="24">
        <v>7298500000</v>
      </c>
      <c r="AA30" s="29">
        <f t="shared" si="7"/>
        <v>1</v>
      </c>
      <c r="AB30" s="24">
        <v>7298500000</v>
      </c>
      <c r="AC30" s="24">
        <v>7298500000</v>
      </c>
      <c r="AD30" s="30">
        <f t="shared" si="8"/>
        <v>1</v>
      </c>
      <c r="AE30" s="30">
        <f t="shared" si="9"/>
        <v>1</v>
      </c>
    </row>
    <row r="31" spans="1:31" x14ac:dyDescent="0.35">
      <c r="A31" s="25">
        <v>258</v>
      </c>
      <c r="B31" s="26" t="s">
        <v>58</v>
      </c>
      <c r="C31" s="23" t="s">
        <v>59</v>
      </c>
      <c r="D31" s="24">
        <v>15950000000</v>
      </c>
      <c r="E31" s="24">
        <v>15950000000</v>
      </c>
      <c r="F31" s="29">
        <f t="shared" si="0"/>
        <v>1</v>
      </c>
      <c r="G31" s="24">
        <v>15950000000</v>
      </c>
      <c r="H31" s="24">
        <v>15950000000</v>
      </c>
      <c r="I31" s="29">
        <f t="shared" si="1"/>
        <v>1</v>
      </c>
      <c r="J31" s="24">
        <v>15950000000</v>
      </c>
      <c r="K31" s="24">
        <v>15950000000</v>
      </c>
      <c r="L31" s="29">
        <f t="shared" si="2"/>
        <v>1</v>
      </c>
      <c r="M31" s="24">
        <v>15950000000</v>
      </c>
      <c r="N31" s="24">
        <v>15950000000</v>
      </c>
      <c r="O31" s="29">
        <f t="shared" si="3"/>
        <v>1</v>
      </c>
      <c r="P31" s="24">
        <v>15950000000</v>
      </c>
      <c r="Q31" s="24">
        <v>15950000000</v>
      </c>
      <c r="R31" s="29">
        <f t="shared" si="4"/>
        <v>1</v>
      </c>
      <c r="S31" s="24">
        <v>15950000000</v>
      </c>
      <c r="T31" s="24">
        <v>15950000000</v>
      </c>
      <c r="U31" s="29">
        <f t="shared" si="5"/>
        <v>1</v>
      </c>
      <c r="V31" s="24">
        <v>15950000000</v>
      </c>
      <c r="W31" s="24">
        <v>15950000000</v>
      </c>
      <c r="X31" s="29">
        <f t="shared" si="6"/>
        <v>1</v>
      </c>
      <c r="Y31" s="24">
        <v>15950000000</v>
      </c>
      <c r="Z31" s="24">
        <v>15950000000</v>
      </c>
      <c r="AA31" s="29">
        <f t="shared" si="7"/>
        <v>1</v>
      </c>
      <c r="AB31" s="24">
        <v>15950000000</v>
      </c>
      <c r="AC31" s="24">
        <v>15950000000</v>
      </c>
      <c r="AD31" s="30">
        <f t="shared" si="8"/>
        <v>1</v>
      </c>
      <c r="AE31" s="30">
        <f t="shared" si="9"/>
        <v>1</v>
      </c>
    </row>
    <row r="32" spans="1:31" x14ac:dyDescent="0.35">
      <c r="A32" s="25">
        <v>266</v>
      </c>
      <c r="B32" s="26" t="s">
        <v>60</v>
      </c>
      <c r="C32" s="23" t="s">
        <v>61</v>
      </c>
      <c r="D32" s="24">
        <v>10724674776</v>
      </c>
      <c r="E32" s="24">
        <v>10724674776</v>
      </c>
      <c r="F32" s="29">
        <f t="shared" si="0"/>
        <v>1</v>
      </c>
      <c r="G32" s="24">
        <v>10724674776</v>
      </c>
      <c r="H32" s="24">
        <v>10724674776</v>
      </c>
      <c r="I32" s="29">
        <f t="shared" si="1"/>
        <v>1</v>
      </c>
      <c r="J32" s="24">
        <v>10724674776</v>
      </c>
      <c r="K32" s="24">
        <v>10724674776</v>
      </c>
      <c r="L32" s="29">
        <f t="shared" si="2"/>
        <v>1</v>
      </c>
      <c r="M32" s="24">
        <v>10724674776</v>
      </c>
      <c r="N32" s="24">
        <v>10724674776</v>
      </c>
      <c r="O32" s="29">
        <f t="shared" si="3"/>
        <v>1</v>
      </c>
      <c r="P32" s="24">
        <v>10724674776</v>
      </c>
      <c r="Q32" s="24">
        <v>10724674776</v>
      </c>
      <c r="R32" s="29">
        <f t="shared" si="4"/>
        <v>1</v>
      </c>
      <c r="S32" s="24">
        <v>10724674776</v>
      </c>
      <c r="T32" s="24">
        <v>10724674776</v>
      </c>
      <c r="U32" s="29">
        <f t="shared" si="5"/>
        <v>1</v>
      </c>
      <c r="V32" s="24">
        <v>10724674776</v>
      </c>
      <c r="W32" s="24">
        <v>10724674776</v>
      </c>
      <c r="X32" s="29">
        <f t="shared" si="6"/>
        <v>1</v>
      </c>
      <c r="Y32" s="24">
        <v>10724674776</v>
      </c>
      <c r="Z32" s="24">
        <v>10724674776</v>
      </c>
      <c r="AA32" s="29">
        <f t="shared" si="7"/>
        <v>1</v>
      </c>
      <c r="AB32" s="24">
        <v>10724674776</v>
      </c>
      <c r="AC32" s="24">
        <v>10724674776</v>
      </c>
      <c r="AD32" s="30">
        <f t="shared" si="8"/>
        <v>1</v>
      </c>
      <c r="AE32" s="30">
        <f t="shared" si="9"/>
        <v>1</v>
      </c>
    </row>
    <row r="33" spans="1:31" x14ac:dyDescent="0.35">
      <c r="A33" s="25">
        <v>288</v>
      </c>
      <c r="B33" s="26" t="s">
        <v>62</v>
      </c>
      <c r="C33" s="23" t="s">
        <v>63</v>
      </c>
      <c r="D33" s="24">
        <v>1924088000</v>
      </c>
      <c r="E33" s="24">
        <v>1924088000</v>
      </c>
      <c r="F33" s="29">
        <f t="shared" si="0"/>
        <v>1</v>
      </c>
      <c r="G33" s="24">
        <v>1924088000</v>
      </c>
      <c r="H33" s="24">
        <v>1924088000</v>
      </c>
      <c r="I33" s="29">
        <f t="shared" si="1"/>
        <v>1</v>
      </c>
      <c r="J33" s="24">
        <v>1924088000</v>
      </c>
      <c r="K33" s="24">
        <v>1924088000</v>
      </c>
      <c r="L33" s="29">
        <f t="shared" si="2"/>
        <v>1</v>
      </c>
      <c r="M33" s="24">
        <v>1924088000</v>
      </c>
      <c r="N33" s="24">
        <v>1924088000</v>
      </c>
      <c r="O33" s="29">
        <f t="shared" si="3"/>
        <v>1</v>
      </c>
      <c r="P33" s="24">
        <v>1924088000</v>
      </c>
      <c r="Q33" s="24">
        <v>1924088000</v>
      </c>
      <c r="R33" s="29">
        <f t="shared" si="4"/>
        <v>1</v>
      </c>
      <c r="S33" s="24">
        <v>1924088000</v>
      </c>
      <c r="T33" s="24">
        <v>1924088000</v>
      </c>
      <c r="U33" s="29">
        <f t="shared" si="5"/>
        <v>1</v>
      </c>
      <c r="V33" s="24">
        <v>1924088000</v>
      </c>
      <c r="W33" s="24">
        <v>1924088000</v>
      </c>
      <c r="X33" s="29">
        <f t="shared" si="6"/>
        <v>1</v>
      </c>
      <c r="Y33" s="24">
        <v>1924088000</v>
      </c>
      <c r="Z33" s="24">
        <v>1924088000</v>
      </c>
      <c r="AA33" s="29">
        <f t="shared" si="7"/>
        <v>1</v>
      </c>
      <c r="AB33" s="24">
        <v>1924088000</v>
      </c>
      <c r="AC33" s="24">
        <v>1924088000</v>
      </c>
      <c r="AD33" s="30">
        <f t="shared" si="8"/>
        <v>1</v>
      </c>
      <c r="AE33" s="30">
        <f t="shared" si="9"/>
        <v>1</v>
      </c>
    </row>
    <row r="34" spans="1:31" x14ac:dyDescent="0.35">
      <c r="A34" s="21">
        <v>321</v>
      </c>
      <c r="B34" s="22" t="s">
        <v>64</v>
      </c>
      <c r="C34" s="23" t="s">
        <v>65</v>
      </c>
      <c r="D34" s="24">
        <v>116318000000</v>
      </c>
      <c r="E34" s="24">
        <v>116318000000</v>
      </c>
      <c r="F34" s="29">
        <f t="shared" si="0"/>
        <v>1</v>
      </c>
      <c r="G34" s="24">
        <v>116318000000</v>
      </c>
      <c r="H34" s="24">
        <v>116318000000</v>
      </c>
      <c r="I34" s="29">
        <f t="shared" si="1"/>
        <v>1</v>
      </c>
      <c r="J34" s="24">
        <v>116318000000</v>
      </c>
      <c r="K34" s="24">
        <v>116318000000</v>
      </c>
      <c r="L34" s="29">
        <f t="shared" si="2"/>
        <v>1</v>
      </c>
      <c r="M34" s="24">
        <v>116318000000</v>
      </c>
      <c r="N34" s="24">
        <v>116318000000</v>
      </c>
      <c r="O34" s="29">
        <f t="shared" si="3"/>
        <v>1</v>
      </c>
      <c r="P34" s="24">
        <v>116318000000</v>
      </c>
      <c r="Q34" s="24">
        <v>116318000000</v>
      </c>
      <c r="R34" s="29">
        <f t="shared" si="4"/>
        <v>1</v>
      </c>
      <c r="S34" s="24">
        <v>116318000000</v>
      </c>
      <c r="T34" s="24">
        <v>116318000000</v>
      </c>
      <c r="U34" s="29">
        <f t="shared" si="5"/>
        <v>1</v>
      </c>
      <c r="V34" s="24">
        <v>116318000000</v>
      </c>
      <c r="W34" s="24">
        <v>116318000000</v>
      </c>
      <c r="X34" s="29">
        <f t="shared" si="6"/>
        <v>1</v>
      </c>
      <c r="Y34" s="24">
        <v>116318000000</v>
      </c>
      <c r="Z34" s="24">
        <v>116318000000</v>
      </c>
      <c r="AA34" s="29">
        <f t="shared" si="7"/>
        <v>1</v>
      </c>
      <c r="AB34" s="24">
        <v>116318000000</v>
      </c>
      <c r="AC34" s="24">
        <v>116318000000</v>
      </c>
      <c r="AD34" s="30">
        <f t="shared" si="8"/>
        <v>1</v>
      </c>
      <c r="AE34" s="30">
        <f t="shared" si="9"/>
        <v>1</v>
      </c>
    </row>
    <row r="35" spans="1:31" x14ac:dyDescent="0.35">
      <c r="A35" s="25">
        <v>322</v>
      </c>
      <c r="B35" s="26" t="s">
        <v>66</v>
      </c>
      <c r="C35" s="23" t="s">
        <v>67</v>
      </c>
      <c r="D35" s="24">
        <v>9677752680</v>
      </c>
      <c r="E35" s="24">
        <v>9677752680</v>
      </c>
      <c r="F35" s="29">
        <f t="shared" si="0"/>
        <v>1</v>
      </c>
      <c r="G35" s="24">
        <v>9677752680</v>
      </c>
      <c r="H35" s="24">
        <v>9677752680</v>
      </c>
      <c r="I35" s="29">
        <f t="shared" si="1"/>
        <v>1</v>
      </c>
      <c r="J35" s="24">
        <v>9677752680</v>
      </c>
      <c r="K35" s="24">
        <v>9677752680</v>
      </c>
      <c r="L35" s="29">
        <f t="shared" si="2"/>
        <v>1</v>
      </c>
      <c r="M35" s="24">
        <v>9677752680</v>
      </c>
      <c r="N35" s="24">
        <v>9677752680</v>
      </c>
      <c r="O35" s="29">
        <f t="shared" si="3"/>
        <v>1</v>
      </c>
      <c r="P35" s="24">
        <v>9677752680</v>
      </c>
      <c r="Q35" s="24">
        <v>9677752680</v>
      </c>
      <c r="R35" s="29">
        <f t="shared" si="4"/>
        <v>1</v>
      </c>
      <c r="S35" s="24">
        <v>9677752680</v>
      </c>
      <c r="T35" s="24">
        <v>9677752680</v>
      </c>
      <c r="U35" s="29">
        <f t="shared" si="5"/>
        <v>1</v>
      </c>
      <c r="V35" s="24">
        <v>9677752680</v>
      </c>
      <c r="W35" s="24">
        <v>9677752680</v>
      </c>
      <c r="X35" s="29">
        <f t="shared" si="6"/>
        <v>1</v>
      </c>
      <c r="Y35" s="24">
        <v>9677752680</v>
      </c>
      <c r="Z35" s="24">
        <v>9677752680</v>
      </c>
      <c r="AA35" s="29">
        <f t="shared" si="7"/>
        <v>1</v>
      </c>
      <c r="AB35" s="24">
        <v>9677752680</v>
      </c>
      <c r="AC35" s="24">
        <v>9677752680</v>
      </c>
      <c r="AD35" s="30">
        <f t="shared" si="8"/>
        <v>1</v>
      </c>
      <c r="AE35" s="30">
        <f t="shared" si="9"/>
        <v>1</v>
      </c>
    </row>
    <row r="36" spans="1:31" x14ac:dyDescent="0.35">
      <c r="A36" s="21">
        <v>329</v>
      </c>
      <c r="B36" s="22" t="s">
        <v>68</v>
      </c>
      <c r="C36" s="23" t="s">
        <v>69</v>
      </c>
      <c r="D36" s="24">
        <v>13518100000</v>
      </c>
      <c r="E36" s="24">
        <v>13518100000</v>
      </c>
      <c r="F36" s="29">
        <f t="shared" si="0"/>
        <v>1</v>
      </c>
      <c r="G36" s="24">
        <v>13518100000</v>
      </c>
      <c r="H36" s="24">
        <v>13518100000</v>
      </c>
      <c r="I36" s="29">
        <f t="shared" si="1"/>
        <v>1</v>
      </c>
      <c r="J36" s="24">
        <v>13518100000</v>
      </c>
      <c r="K36" s="24">
        <v>13518100000</v>
      </c>
      <c r="L36" s="29">
        <f t="shared" si="2"/>
        <v>1</v>
      </c>
      <c r="M36" s="24">
        <v>13518100000</v>
      </c>
      <c r="N36" s="24">
        <v>13518100000</v>
      </c>
      <c r="O36" s="29">
        <f t="shared" si="3"/>
        <v>1</v>
      </c>
      <c r="P36" s="24">
        <v>13518100000</v>
      </c>
      <c r="Q36" s="24">
        <v>13518100000</v>
      </c>
      <c r="R36" s="29">
        <f t="shared" si="4"/>
        <v>1</v>
      </c>
      <c r="S36" s="24">
        <v>13518100000</v>
      </c>
      <c r="T36" s="24">
        <v>13518100000</v>
      </c>
      <c r="U36" s="29">
        <f t="shared" si="5"/>
        <v>1</v>
      </c>
      <c r="V36" s="24">
        <v>13518100000</v>
      </c>
      <c r="W36" s="24">
        <v>13518100000</v>
      </c>
      <c r="X36" s="29">
        <f t="shared" si="6"/>
        <v>1</v>
      </c>
      <c r="Y36" s="24">
        <v>13518100000</v>
      </c>
      <c r="Z36" s="24">
        <v>13518100000</v>
      </c>
      <c r="AA36" s="29">
        <f t="shared" si="7"/>
        <v>1</v>
      </c>
      <c r="AB36" s="24">
        <v>13518100000</v>
      </c>
      <c r="AC36" s="24">
        <v>13518100000</v>
      </c>
      <c r="AD36" s="30">
        <f t="shared" si="8"/>
        <v>1</v>
      </c>
      <c r="AE36" s="30">
        <f t="shared" si="9"/>
        <v>1</v>
      </c>
    </row>
    <row r="37" spans="1:31" x14ac:dyDescent="0.35">
      <c r="A37" s="25">
        <v>334</v>
      </c>
      <c r="B37" s="26" t="s">
        <v>70</v>
      </c>
      <c r="C37" s="23" t="s">
        <v>71</v>
      </c>
      <c r="D37" s="24">
        <v>11661908000</v>
      </c>
      <c r="E37" s="24">
        <v>11661908000</v>
      </c>
      <c r="F37" s="29">
        <f t="shared" si="0"/>
        <v>1</v>
      </c>
      <c r="G37" s="24">
        <v>11661908000</v>
      </c>
      <c r="H37" s="24">
        <v>11661908000</v>
      </c>
      <c r="I37" s="29">
        <f t="shared" si="1"/>
        <v>1</v>
      </c>
      <c r="J37" s="24">
        <v>11661908000</v>
      </c>
      <c r="K37" s="24">
        <v>11661908000</v>
      </c>
      <c r="L37" s="29">
        <f t="shared" si="2"/>
        <v>1</v>
      </c>
      <c r="M37" s="24">
        <v>11661908000</v>
      </c>
      <c r="N37" s="24">
        <v>11661908000</v>
      </c>
      <c r="O37" s="29">
        <f t="shared" si="3"/>
        <v>1</v>
      </c>
      <c r="P37" s="24">
        <v>11661908000</v>
      </c>
      <c r="Q37" s="24">
        <v>11661908000</v>
      </c>
      <c r="R37" s="29">
        <f t="shared" si="4"/>
        <v>1</v>
      </c>
      <c r="S37" s="24">
        <v>11661908000</v>
      </c>
      <c r="T37" s="24">
        <v>11661908000</v>
      </c>
      <c r="U37" s="29">
        <f t="shared" si="5"/>
        <v>1</v>
      </c>
      <c r="V37" s="24">
        <v>11661908000</v>
      </c>
      <c r="W37" s="24">
        <v>11661908000</v>
      </c>
      <c r="X37" s="29">
        <f t="shared" si="6"/>
        <v>1</v>
      </c>
      <c r="Y37" s="24">
        <v>11661908000</v>
      </c>
      <c r="Z37" s="24">
        <v>11661908000</v>
      </c>
      <c r="AA37" s="29">
        <f t="shared" si="7"/>
        <v>1</v>
      </c>
      <c r="AB37" s="24">
        <v>11661908000</v>
      </c>
      <c r="AC37" s="24">
        <v>11661908000</v>
      </c>
      <c r="AD37" s="30">
        <f t="shared" si="8"/>
        <v>1</v>
      </c>
      <c r="AE37" s="30">
        <f t="shared" si="9"/>
        <v>1</v>
      </c>
    </row>
    <row r="38" spans="1:31" x14ac:dyDescent="0.35">
      <c r="A38" s="25">
        <v>352</v>
      </c>
      <c r="B38" s="26" t="s">
        <v>72</v>
      </c>
      <c r="C38" s="23" t="s">
        <v>73</v>
      </c>
      <c r="D38" s="24">
        <v>9936338720</v>
      </c>
      <c r="E38" s="24">
        <v>9936338720</v>
      </c>
      <c r="F38" s="29">
        <f t="shared" si="0"/>
        <v>1</v>
      </c>
      <c r="G38" s="24">
        <v>9936338720</v>
      </c>
      <c r="H38" s="24">
        <v>9936338720</v>
      </c>
      <c r="I38" s="29">
        <f t="shared" si="1"/>
        <v>1</v>
      </c>
      <c r="J38" s="24">
        <v>9936338720</v>
      </c>
      <c r="K38" s="24">
        <v>9936338720</v>
      </c>
      <c r="L38" s="29">
        <f t="shared" si="2"/>
        <v>1</v>
      </c>
      <c r="M38" s="24">
        <v>9936338720</v>
      </c>
      <c r="N38" s="24">
        <v>9936338720</v>
      </c>
      <c r="O38" s="29">
        <f t="shared" si="3"/>
        <v>1</v>
      </c>
      <c r="P38" s="24">
        <v>9936338720</v>
      </c>
      <c r="Q38" s="24">
        <v>9936338720</v>
      </c>
      <c r="R38" s="29">
        <f t="shared" si="4"/>
        <v>1</v>
      </c>
      <c r="S38" s="24">
        <v>9936338720</v>
      </c>
      <c r="T38" s="24">
        <v>9936338720</v>
      </c>
      <c r="U38" s="29">
        <f t="shared" si="5"/>
        <v>1</v>
      </c>
      <c r="V38" s="24">
        <v>9936338720</v>
      </c>
      <c r="W38" s="24">
        <v>9936338720</v>
      </c>
      <c r="X38" s="29">
        <f t="shared" si="6"/>
        <v>1</v>
      </c>
      <c r="Y38" s="24">
        <v>9936338720</v>
      </c>
      <c r="Z38" s="24">
        <v>9936338720</v>
      </c>
      <c r="AA38" s="29">
        <f t="shared" si="7"/>
        <v>1</v>
      </c>
      <c r="AB38" s="24">
        <v>9936338720</v>
      </c>
      <c r="AC38" s="24">
        <v>9936338720</v>
      </c>
      <c r="AD38" s="30">
        <f t="shared" si="8"/>
        <v>1</v>
      </c>
      <c r="AE38" s="30">
        <f t="shared" si="9"/>
        <v>1</v>
      </c>
    </row>
    <row r="39" spans="1:31" x14ac:dyDescent="0.35">
      <c r="A39" s="21">
        <v>353</v>
      </c>
      <c r="B39" s="22" t="s">
        <v>74</v>
      </c>
      <c r="C39" s="23" t="s">
        <v>75</v>
      </c>
      <c r="D39" s="24">
        <v>8780426500</v>
      </c>
      <c r="E39" s="24">
        <v>8780426500</v>
      </c>
      <c r="F39" s="29">
        <f t="shared" si="0"/>
        <v>1</v>
      </c>
      <c r="G39" s="24">
        <v>8780426500</v>
      </c>
      <c r="H39" s="24">
        <v>8780426500</v>
      </c>
      <c r="I39" s="29">
        <f t="shared" si="1"/>
        <v>1</v>
      </c>
      <c r="J39" s="24">
        <v>8780426500</v>
      </c>
      <c r="K39" s="24">
        <v>8780426500</v>
      </c>
      <c r="L39" s="29">
        <f t="shared" si="2"/>
        <v>1</v>
      </c>
      <c r="M39" s="24">
        <v>8780426500</v>
      </c>
      <c r="N39" s="24">
        <v>8780426500</v>
      </c>
      <c r="O39" s="29">
        <f t="shared" si="3"/>
        <v>1</v>
      </c>
      <c r="P39" s="24">
        <v>8780426500</v>
      </c>
      <c r="Q39" s="24">
        <v>8780426500</v>
      </c>
      <c r="R39" s="29">
        <f t="shared" si="4"/>
        <v>1</v>
      </c>
      <c r="S39" s="24">
        <v>8780426500</v>
      </c>
      <c r="T39" s="24">
        <v>8780426500</v>
      </c>
      <c r="U39" s="29">
        <f t="shared" si="5"/>
        <v>1</v>
      </c>
      <c r="V39" s="24">
        <v>8780426500</v>
      </c>
      <c r="W39" s="24">
        <v>8780426500</v>
      </c>
      <c r="X39" s="29">
        <f t="shared" si="6"/>
        <v>1</v>
      </c>
      <c r="Y39" s="24">
        <v>8780426500</v>
      </c>
      <c r="Z39" s="24">
        <v>8780426500</v>
      </c>
      <c r="AA39" s="29">
        <f t="shared" si="7"/>
        <v>1</v>
      </c>
      <c r="AB39" s="24">
        <v>8780426500</v>
      </c>
      <c r="AC39" s="24">
        <v>8780426500</v>
      </c>
      <c r="AD39" s="30">
        <f t="shared" si="8"/>
        <v>1</v>
      </c>
      <c r="AE39" s="30">
        <f t="shared" si="9"/>
        <v>1</v>
      </c>
    </row>
    <row r="40" spans="1:31" x14ac:dyDescent="0.35">
      <c r="A40" s="21">
        <v>359</v>
      </c>
      <c r="B40" s="22" t="s">
        <v>76</v>
      </c>
      <c r="C40" s="23" t="s">
        <v>77</v>
      </c>
      <c r="D40" s="24">
        <v>5470982941</v>
      </c>
      <c r="E40" s="24">
        <v>5470982941</v>
      </c>
      <c r="F40" s="29">
        <f t="shared" si="0"/>
        <v>1</v>
      </c>
      <c r="G40" s="24">
        <v>5470982941</v>
      </c>
      <c r="H40" s="24">
        <v>5470982941</v>
      </c>
      <c r="I40" s="29">
        <f t="shared" si="1"/>
        <v>1</v>
      </c>
      <c r="J40" s="24">
        <v>5470982941</v>
      </c>
      <c r="K40" s="24">
        <v>5470982941</v>
      </c>
      <c r="L40" s="29">
        <f t="shared" si="2"/>
        <v>1</v>
      </c>
      <c r="M40" s="24">
        <v>5470982941</v>
      </c>
      <c r="N40" s="24">
        <v>5470982941</v>
      </c>
      <c r="O40" s="29">
        <f t="shared" si="3"/>
        <v>1</v>
      </c>
      <c r="P40" s="24">
        <v>5470982941</v>
      </c>
      <c r="Q40" s="24">
        <v>5470982941</v>
      </c>
      <c r="R40" s="29">
        <f t="shared" si="4"/>
        <v>1</v>
      </c>
      <c r="S40" s="24">
        <v>5470982941</v>
      </c>
      <c r="T40" s="24">
        <v>5470982941</v>
      </c>
      <c r="U40" s="29">
        <f t="shared" si="5"/>
        <v>1</v>
      </c>
      <c r="V40" s="24">
        <v>5470982941</v>
      </c>
      <c r="W40" s="24">
        <v>5470982941</v>
      </c>
      <c r="X40" s="29">
        <f t="shared" si="6"/>
        <v>1</v>
      </c>
      <c r="Y40" s="24">
        <v>5470982941</v>
      </c>
      <c r="Z40" s="24">
        <v>5470982941</v>
      </c>
      <c r="AA40" s="29">
        <f t="shared" si="7"/>
        <v>1</v>
      </c>
      <c r="AB40" s="24">
        <v>5470982941</v>
      </c>
      <c r="AC40" s="24">
        <v>5470982941</v>
      </c>
      <c r="AD40" s="30">
        <f t="shared" si="8"/>
        <v>1</v>
      </c>
      <c r="AE40" s="30">
        <f t="shared" si="9"/>
        <v>1</v>
      </c>
    </row>
    <row r="41" spans="1:31" x14ac:dyDescent="0.35">
      <c r="A41" s="21">
        <v>367</v>
      </c>
      <c r="B41" s="22" t="s">
        <v>78</v>
      </c>
      <c r="C41" s="23" t="s">
        <v>79</v>
      </c>
      <c r="D41" s="24">
        <v>3681231699</v>
      </c>
      <c r="E41" s="24">
        <v>3681231699</v>
      </c>
      <c r="F41" s="29">
        <f t="shared" si="0"/>
        <v>1</v>
      </c>
      <c r="G41" s="24">
        <v>3681231699</v>
      </c>
      <c r="H41" s="24">
        <v>3681231699</v>
      </c>
      <c r="I41" s="29">
        <f t="shared" si="1"/>
        <v>1</v>
      </c>
      <c r="J41" s="24">
        <v>3681231699</v>
      </c>
      <c r="K41" s="24">
        <v>3681231699</v>
      </c>
      <c r="L41" s="29">
        <f t="shared" si="2"/>
        <v>1</v>
      </c>
      <c r="M41" s="24">
        <v>3681231699</v>
      </c>
      <c r="N41" s="24">
        <v>3681231699</v>
      </c>
      <c r="O41" s="29">
        <f t="shared" si="3"/>
        <v>1</v>
      </c>
      <c r="P41" s="24">
        <v>3681231699</v>
      </c>
      <c r="Q41" s="24">
        <v>3681231699</v>
      </c>
      <c r="R41" s="29">
        <f t="shared" si="4"/>
        <v>1</v>
      </c>
      <c r="S41" s="24">
        <v>3681231699</v>
      </c>
      <c r="T41" s="24">
        <v>3681231699</v>
      </c>
      <c r="U41" s="29">
        <f t="shared" si="5"/>
        <v>1</v>
      </c>
      <c r="V41" s="24">
        <v>3681231699</v>
      </c>
      <c r="W41" s="24">
        <v>3681231699</v>
      </c>
      <c r="X41" s="29">
        <f t="shared" si="6"/>
        <v>1</v>
      </c>
      <c r="Y41" s="24">
        <v>3681231699</v>
      </c>
      <c r="Z41" s="24">
        <v>3681231699</v>
      </c>
      <c r="AA41" s="29">
        <f t="shared" si="7"/>
        <v>1</v>
      </c>
      <c r="AB41" s="24">
        <v>3681231699</v>
      </c>
      <c r="AC41" s="24">
        <v>3681231699</v>
      </c>
      <c r="AD41" s="30">
        <f t="shared" si="8"/>
        <v>1</v>
      </c>
      <c r="AE41" s="30">
        <f t="shared" si="9"/>
        <v>1</v>
      </c>
    </row>
    <row r="42" spans="1:31" x14ac:dyDescent="0.35">
      <c r="A42" s="21">
        <v>373</v>
      </c>
      <c r="B42" s="22" t="s">
        <v>80</v>
      </c>
      <c r="C42" s="23" t="s">
        <v>81</v>
      </c>
      <c r="D42" s="24">
        <v>42197950841</v>
      </c>
      <c r="E42" s="24">
        <v>42197950841</v>
      </c>
      <c r="F42" s="29">
        <f t="shared" si="0"/>
        <v>1</v>
      </c>
      <c r="G42" s="24">
        <v>42197950841</v>
      </c>
      <c r="H42" s="24">
        <v>42197950841</v>
      </c>
      <c r="I42" s="29">
        <f t="shared" si="1"/>
        <v>1</v>
      </c>
      <c r="J42" s="24">
        <v>42197950841</v>
      </c>
      <c r="K42" s="24">
        <v>42197950841</v>
      </c>
      <c r="L42" s="29">
        <f t="shared" si="2"/>
        <v>1</v>
      </c>
      <c r="M42" s="24">
        <v>42197950841</v>
      </c>
      <c r="N42" s="24">
        <v>42197950841</v>
      </c>
      <c r="O42" s="29">
        <f t="shared" si="3"/>
        <v>1</v>
      </c>
      <c r="P42" s="24">
        <v>42197950841</v>
      </c>
      <c r="Q42" s="24">
        <v>42197950841</v>
      </c>
      <c r="R42" s="29">
        <f t="shared" si="4"/>
        <v>1</v>
      </c>
      <c r="S42" s="24">
        <v>42197950841</v>
      </c>
      <c r="T42" s="24">
        <v>42197950841</v>
      </c>
      <c r="U42" s="29">
        <f t="shared" si="5"/>
        <v>1</v>
      </c>
      <c r="V42" s="24">
        <v>42197950841</v>
      </c>
      <c r="W42" s="24">
        <v>42197950841</v>
      </c>
      <c r="X42" s="29">
        <f t="shared" si="6"/>
        <v>1</v>
      </c>
      <c r="Y42" s="24">
        <v>42197950841</v>
      </c>
      <c r="Z42" s="24">
        <v>42197950841</v>
      </c>
      <c r="AA42" s="29">
        <f t="shared" si="7"/>
        <v>1</v>
      </c>
      <c r="AB42" s="24">
        <v>42197950841</v>
      </c>
      <c r="AC42" s="24">
        <v>42197950841</v>
      </c>
      <c r="AD42" s="30">
        <f t="shared" si="8"/>
        <v>1</v>
      </c>
      <c r="AE42" s="30">
        <f t="shared" si="9"/>
        <v>1</v>
      </c>
    </row>
    <row r="43" spans="1:31" x14ac:dyDescent="0.35">
      <c r="A43" s="21">
        <v>375</v>
      </c>
      <c r="B43" s="22" t="s">
        <v>82</v>
      </c>
      <c r="C43" s="23" t="s">
        <v>83</v>
      </c>
      <c r="D43" s="24">
        <v>8062702740</v>
      </c>
      <c r="E43" s="24">
        <v>8062702740</v>
      </c>
      <c r="F43" s="29">
        <f t="shared" si="0"/>
        <v>1</v>
      </c>
      <c r="G43" s="24">
        <v>8062702740</v>
      </c>
      <c r="H43" s="24">
        <v>8062702740</v>
      </c>
      <c r="I43" s="29">
        <f t="shared" si="1"/>
        <v>1</v>
      </c>
      <c r="J43" s="24">
        <v>8062702740</v>
      </c>
      <c r="K43" s="24">
        <v>8062702740</v>
      </c>
      <c r="L43" s="29">
        <f t="shared" si="2"/>
        <v>1</v>
      </c>
      <c r="M43" s="24">
        <v>8062702740</v>
      </c>
      <c r="N43" s="24">
        <v>8062702740</v>
      </c>
      <c r="O43" s="29">
        <f t="shared" si="3"/>
        <v>1</v>
      </c>
      <c r="P43" s="24">
        <v>8062702740</v>
      </c>
      <c r="Q43" s="24">
        <v>8062702740</v>
      </c>
      <c r="R43" s="29">
        <f t="shared" si="4"/>
        <v>1</v>
      </c>
      <c r="S43" s="24">
        <v>8062702740</v>
      </c>
      <c r="T43" s="24">
        <v>8062702740</v>
      </c>
      <c r="U43" s="29">
        <f t="shared" si="5"/>
        <v>1</v>
      </c>
      <c r="V43" s="24">
        <v>8062702740</v>
      </c>
      <c r="W43" s="24">
        <v>8062702740</v>
      </c>
      <c r="X43" s="29">
        <f t="shared" si="6"/>
        <v>1</v>
      </c>
      <c r="Y43" s="24">
        <v>8062702740</v>
      </c>
      <c r="Z43" s="24">
        <v>8062702740</v>
      </c>
      <c r="AA43" s="29">
        <f t="shared" si="7"/>
        <v>1</v>
      </c>
      <c r="AB43" s="24">
        <v>8062702740</v>
      </c>
      <c r="AC43" s="24">
        <v>8062702740</v>
      </c>
      <c r="AD43" s="30">
        <f t="shared" si="8"/>
        <v>1</v>
      </c>
      <c r="AE43" s="30">
        <f t="shared" si="9"/>
        <v>1</v>
      </c>
    </row>
    <row r="44" spans="1:31" x14ac:dyDescent="0.35">
      <c r="A44" s="21">
        <v>379</v>
      </c>
      <c r="B44" s="22" t="s">
        <v>84</v>
      </c>
      <c r="C44" s="23" t="s">
        <v>85</v>
      </c>
      <c r="D44" s="24">
        <v>1129925000</v>
      </c>
      <c r="E44" s="24">
        <v>1129925000</v>
      </c>
      <c r="F44" s="29">
        <f t="shared" si="0"/>
        <v>1</v>
      </c>
      <c r="G44" s="24">
        <v>1129925000</v>
      </c>
      <c r="H44" s="24">
        <v>1129925000</v>
      </c>
      <c r="I44" s="29">
        <f t="shared" si="1"/>
        <v>1</v>
      </c>
      <c r="J44" s="24">
        <v>1129925000</v>
      </c>
      <c r="K44" s="24">
        <v>1129925000</v>
      </c>
      <c r="L44" s="29">
        <f t="shared" si="2"/>
        <v>1</v>
      </c>
      <c r="M44" s="24">
        <v>1129925000</v>
      </c>
      <c r="N44" s="24">
        <v>1129925000</v>
      </c>
      <c r="O44" s="29">
        <f t="shared" si="3"/>
        <v>1</v>
      </c>
      <c r="P44" s="24">
        <v>1129925000</v>
      </c>
      <c r="Q44" s="24">
        <v>1129925000</v>
      </c>
      <c r="R44" s="29">
        <f t="shared" si="4"/>
        <v>1</v>
      </c>
      <c r="S44" s="24">
        <v>1129925000</v>
      </c>
      <c r="T44" s="24">
        <v>1129925000</v>
      </c>
      <c r="U44" s="29">
        <f t="shared" si="5"/>
        <v>1</v>
      </c>
      <c r="V44" s="24">
        <v>1129925000</v>
      </c>
      <c r="W44" s="24">
        <v>1129925000</v>
      </c>
      <c r="X44" s="29">
        <f t="shared" si="6"/>
        <v>1</v>
      </c>
      <c r="Y44" s="24">
        <v>1129925000</v>
      </c>
      <c r="Z44" s="24">
        <v>1129925000</v>
      </c>
      <c r="AA44" s="29">
        <f t="shared" si="7"/>
        <v>1</v>
      </c>
      <c r="AB44" s="24">
        <v>1129925000</v>
      </c>
      <c r="AC44" s="24">
        <v>1129925000</v>
      </c>
      <c r="AD44" s="30">
        <f t="shared" si="8"/>
        <v>1</v>
      </c>
      <c r="AE44" s="30">
        <f t="shared" si="9"/>
        <v>1</v>
      </c>
    </row>
    <row r="45" spans="1:31" x14ac:dyDescent="0.35">
      <c r="A45" s="25">
        <v>390</v>
      </c>
      <c r="B45" s="26" t="s">
        <v>86</v>
      </c>
      <c r="C45" s="23" t="s">
        <v>87</v>
      </c>
      <c r="D45" s="24">
        <v>11726575201</v>
      </c>
      <c r="E45" s="24">
        <v>11726575201</v>
      </c>
      <c r="F45" s="29">
        <f t="shared" si="0"/>
        <v>1</v>
      </c>
      <c r="G45" s="24">
        <v>11726575201</v>
      </c>
      <c r="H45" s="24">
        <v>11726575201</v>
      </c>
      <c r="I45" s="29">
        <f t="shared" si="1"/>
        <v>1</v>
      </c>
      <c r="J45" s="24">
        <v>11726575201</v>
      </c>
      <c r="K45" s="24">
        <v>11726575201</v>
      </c>
      <c r="L45" s="29">
        <f t="shared" si="2"/>
        <v>1</v>
      </c>
      <c r="M45" s="24">
        <v>11726575201</v>
      </c>
      <c r="N45" s="24">
        <v>11726575201</v>
      </c>
      <c r="O45" s="29">
        <f t="shared" si="3"/>
        <v>1</v>
      </c>
      <c r="P45" s="24">
        <v>11726575201</v>
      </c>
      <c r="Q45" s="24">
        <v>11726575201</v>
      </c>
      <c r="R45" s="29">
        <f t="shared" si="4"/>
        <v>1</v>
      </c>
      <c r="S45" s="24">
        <v>11726575201</v>
      </c>
      <c r="T45" s="24">
        <v>11726575201</v>
      </c>
      <c r="U45" s="29">
        <f t="shared" si="5"/>
        <v>1</v>
      </c>
      <c r="V45" s="24">
        <v>11726575201</v>
      </c>
      <c r="W45" s="24">
        <v>11726575201</v>
      </c>
      <c r="X45" s="29">
        <f t="shared" si="6"/>
        <v>1</v>
      </c>
      <c r="Y45" s="24">
        <v>11726575201</v>
      </c>
      <c r="Z45" s="24">
        <v>11726575201</v>
      </c>
      <c r="AA45" s="29">
        <f t="shared" si="7"/>
        <v>1</v>
      </c>
      <c r="AB45" s="24">
        <v>11726575201</v>
      </c>
      <c r="AC45" s="24">
        <v>11726575201</v>
      </c>
      <c r="AD45" s="30">
        <f t="shared" si="8"/>
        <v>1</v>
      </c>
      <c r="AE45" s="30">
        <f t="shared" si="9"/>
        <v>1</v>
      </c>
    </row>
    <row r="46" spans="1:31" x14ac:dyDescent="0.35">
      <c r="A46" s="21">
        <v>393</v>
      </c>
      <c r="B46" s="22" t="s">
        <v>88</v>
      </c>
      <c r="C46" s="23" t="s">
        <v>89</v>
      </c>
      <c r="D46" s="24">
        <v>7257871200</v>
      </c>
      <c r="E46" s="24">
        <v>7257871200</v>
      </c>
      <c r="F46" s="29">
        <f t="shared" si="0"/>
        <v>1</v>
      </c>
      <c r="G46" s="24">
        <v>7257871200</v>
      </c>
      <c r="H46" s="24">
        <v>7257871200</v>
      </c>
      <c r="I46" s="29">
        <f t="shared" si="1"/>
        <v>1</v>
      </c>
      <c r="J46" s="24">
        <v>7257871200</v>
      </c>
      <c r="K46" s="24">
        <v>7257871200</v>
      </c>
      <c r="L46" s="29">
        <f t="shared" si="2"/>
        <v>1</v>
      </c>
      <c r="M46" s="24">
        <v>7257871200</v>
      </c>
      <c r="N46" s="24">
        <v>7257871200</v>
      </c>
      <c r="O46" s="29">
        <f t="shared" si="3"/>
        <v>1</v>
      </c>
      <c r="P46" s="24">
        <v>7257871200</v>
      </c>
      <c r="Q46" s="24">
        <v>7257871200</v>
      </c>
      <c r="R46" s="29">
        <f t="shared" si="4"/>
        <v>1</v>
      </c>
      <c r="S46" s="24">
        <v>7257871200</v>
      </c>
      <c r="T46" s="24">
        <v>7257871200</v>
      </c>
      <c r="U46" s="29">
        <f t="shared" si="5"/>
        <v>1</v>
      </c>
      <c r="V46" s="24">
        <v>7257871200</v>
      </c>
      <c r="W46" s="24">
        <v>7257871200</v>
      </c>
      <c r="X46" s="29">
        <f t="shared" si="6"/>
        <v>1</v>
      </c>
      <c r="Y46" s="24">
        <v>7257871200</v>
      </c>
      <c r="Z46" s="24">
        <v>7257871200</v>
      </c>
      <c r="AA46" s="29">
        <f t="shared" si="7"/>
        <v>1</v>
      </c>
      <c r="AB46" s="24">
        <v>7257871200</v>
      </c>
      <c r="AC46" s="24">
        <v>7257871200</v>
      </c>
      <c r="AD46" s="30">
        <f t="shared" si="8"/>
        <v>1</v>
      </c>
      <c r="AE46" s="30">
        <f t="shared" si="9"/>
        <v>1</v>
      </c>
    </row>
    <row r="47" spans="1:31" x14ac:dyDescent="0.35">
      <c r="A47" s="25">
        <v>396</v>
      </c>
      <c r="B47" s="26" t="s">
        <v>90</v>
      </c>
      <c r="C47" s="23" t="s">
        <v>91</v>
      </c>
      <c r="D47" s="24">
        <v>5554000000</v>
      </c>
      <c r="E47" s="24">
        <v>5553999999</v>
      </c>
      <c r="F47" s="29">
        <f t="shared" si="0"/>
        <v>0.99999999981994958</v>
      </c>
      <c r="G47" s="24">
        <v>5554000000</v>
      </c>
      <c r="H47" s="24">
        <v>5553999999</v>
      </c>
      <c r="I47" s="29">
        <f t="shared" si="1"/>
        <v>0.99999999981994958</v>
      </c>
      <c r="J47" s="24">
        <v>5554000000</v>
      </c>
      <c r="K47" s="24">
        <v>5553999999</v>
      </c>
      <c r="L47" s="29">
        <f t="shared" si="2"/>
        <v>0.99999999981994958</v>
      </c>
      <c r="M47" s="24">
        <v>5554000000</v>
      </c>
      <c r="N47" s="24">
        <v>5553999999</v>
      </c>
      <c r="O47" s="29">
        <f t="shared" si="3"/>
        <v>0.99999999981994958</v>
      </c>
      <c r="P47" s="24">
        <v>5554000000</v>
      </c>
      <c r="Q47" s="24">
        <v>5553999999</v>
      </c>
      <c r="R47" s="29">
        <f t="shared" si="4"/>
        <v>0.99999999981994958</v>
      </c>
      <c r="S47" s="24">
        <v>5554000000</v>
      </c>
      <c r="T47" s="24">
        <v>5553999999</v>
      </c>
      <c r="U47" s="29">
        <f t="shared" si="5"/>
        <v>0.99999999981994958</v>
      </c>
      <c r="V47" s="24">
        <v>5554000000</v>
      </c>
      <c r="W47" s="24">
        <v>5553999999</v>
      </c>
      <c r="X47" s="29">
        <f t="shared" si="6"/>
        <v>0.99999999981994958</v>
      </c>
      <c r="Y47" s="24">
        <v>5554000000</v>
      </c>
      <c r="Z47" s="24">
        <v>5553999999</v>
      </c>
      <c r="AA47" s="29">
        <f t="shared" si="7"/>
        <v>0.99999999981994958</v>
      </c>
      <c r="AB47" s="24">
        <v>5554000000</v>
      </c>
      <c r="AC47" s="24">
        <v>5553999999</v>
      </c>
      <c r="AD47" s="30">
        <f t="shared" si="8"/>
        <v>0.99999999981994958</v>
      </c>
      <c r="AE47" s="30">
        <f t="shared" si="9"/>
        <v>0.99999999981994947</v>
      </c>
    </row>
    <row r="48" spans="1:31" x14ac:dyDescent="0.35">
      <c r="A48" s="21">
        <v>415</v>
      </c>
      <c r="B48" s="22" t="s">
        <v>92</v>
      </c>
      <c r="C48" s="23" t="s">
        <v>93</v>
      </c>
      <c r="D48" s="24">
        <v>46875122110</v>
      </c>
      <c r="E48" s="24">
        <v>46875122110</v>
      </c>
      <c r="F48" s="29">
        <f t="shared" si="0"/>
        <v>1</v>
      </c>
      <c r="G48" s="24">
        <v>46875122110</v>
      </c>
      <c r="H48" s="24">
        <v>46875122110</v>
      </c>
      <c r="I48" s="29">
        <f t="shared" si="1"/>
        <v>1</v>
      </c>
      <c r="J48" s="24">
        <v>46875122110</v>
      </c>
      <c r="K48" s="24">
        <v>46875122110</v>
      </c>
      <c r="L48" s="29">
        <f t="shared" si="2"/>
        <v>1</v>
      </c>
      <c r="M48" s="24">
        <v>46875122110</v>
      </c>
      <c r="N48" s="24">
        <v>46875122110</v>
      </c>
      <c r="O48" s="29">
        <f t="shared" si="3"/>
        <v>1</v>
      </c>
      <c r="P48" s="24">
        <v>46875122110</v>
      </c>
      <c r="Q48" s="24">
        <v>46875122110</v>
      </c>
      <c r="R48" s="29">
        <f t="shared" si="4"/>
        <v>1</v>
      </c>
      <c r="S48" s="24">
        <v>46875122110</v>
      </c>
      <c r="T48" s="24">
        <v>46875122110</v>
      </c>
      <c r="U48" s="29">
        <f t="shared" si="5"/>
        <v>1</v>
      </c>
      <c r="V48" s="24">
        <v>46875122110</v>
      </c>
      <c r="W48" s="24">
        <v>46875122110</v>
      </c>
      <c r="X48" s="29">
        <f t="shared" si="6"/>
        <v>1</v>
      </c>
      <c r="Y48" s="24">
        <v>46875122110</v>
      </c>
      <c r="Z48" s="24">
        <v>46875122110</v>
      </c>
      <c r="AA48" s="29">
        <f t="shared" si="7"/>
        <v>1</v>
      </c>
      <c r="AB48" s="24">
        <v>46875122110</v>
      </c>
      <c r="AC48" s="24">
        <v>46875122110</v>
      </c>
      <c r="AD48" s="30">
        <f t="shared" si="8"/>
        <v>1</v>
      </c>
      <c r="AE48" s="30">
        <f t="shared" si="9"/>
        <v>1</v>
      </c>
    </row>
    <row r="49" spans="1:31" x14ac:dyDescent="0.35">
      <c r="A49" s="25">
        <v>440</v>
      </c>
      <c r="B49" s="26" t="s">
        <v>94</v>
      </c>
      <c r="C49" s="23" t="s">
        <v>95</v>
      </c>
      <c r="D49" s="24">
        <v>2863195484</v>
      </c>
      <c r="E49" s="24">
        <v>2863195484</v>
      </c>
      <c r="F49" s="29">
        <f t="shared" si="0"/>
        <v>1</v>
      </c>
      <c r="G49" s="24">
        <v>2863195484</v>
      </c>
      <c r="H49" s="24">
        <v>2863195484</v>
      </c>
      <c r="I49" s="29">
        <f t="shared" si="1"/>
        <v>1</v>
      </c>
      <c r="J49" s="24">
        <v>2863195484</v>
      </c>
      <c r="K49" s="24">
        <v>2863195484</v>
      </c>
      <c r="L49" s="29">
        <f t="shared" si="2"/>
        <v>1</v>
      </c>
      <c r="M49" s="24">
        <v>2863195484</v>
      </c>
      <c r="N49" s="24">
        <v>2863195484</v>
      </c>
      <c r="O49" s="29">
        <f t="shared" si="3"/>
        <v>1</v>
      </c>
      <c r="P49" s="24">
        <v>2863195484</v>
      </c>
      <c r="Q49" s="24">
        <v>2863195484</v>
      </c>
      <c r="R49" s="29">
        <f t="shared" si="4"/>
        <v>1</v>
      </c>
      <c r="S49" s="24">
        <v>2863195484</v>
      </c>
      <c r="T49" s="24">
        <v>2863195484</v>
      </c>
      <c r="U49" s="29">
        <f t="shared" si="5"/>
        <v>1</v>
      </c>
      <c r="V49" s="24">
        <v>2863195484</v>
      </c>
      <c r="W49" s="24">
        <v>2863195484</v>
      </c>
      <c r="X49" s="29">
        <f t="shared" si="6"/>
        <v>1</v>
      </c>
      <c r="Y49" s="24">
        <v>2863195484</v>
      </c>
      <c r="Z49" s="24">
        <v>2863195484</v>
      </c>
      <c r="AA49" s="29">
        <f t="shared" si="7"/>
        <v>1</v>
      </c>
      <c r="AB49" s="24">
        <v>2863195484</v>
      </c>
      <c r="AC49" s="24">
        <v>2863195484</v>
      </c>
      <c r="AD49" s="30">
        <f t="shared" si="8"/>
        <v>1</v>
      </c>
      <c r="AE49" s="30">
        <f t="shared" si="9"/>
        <v>1</v>
      </c>
    </row>
    <row r="50" spans="1:31" x14ac:dyDescent="0.35">
      <c r="A50" s="25">
        <v>448</v>
      </c>
      <c r="B50" s="26" t="s">
        <v>96</v>
      </c>
      <c r="C50" s="23" t="s">
        <v>97</v>
      </c>
      <c r="D50" s="24">
        <v>70898018369</v>
      </c>
      <c r="E50" s="24">
        <v>70898018369</v>
      </c>
      <c r="F50" s="29">
        <f t="shared" si="0"/>
        <v>1</v>
      </c>
      <c r="G50" s="24">
        <v>70898018369</v>
      </c>
      <c r="H50" s="24">
        <v>70898018369</v>
      </c>
      <c r="I50" s="29">
        <f t="shared" si="1"/>
        <v>1</v>
      </c>
      <c r="J50" s="24">
        <v>70898018369</v>
      </c>
      <c r="K50" s="24">
        <v>70898018369</v>
      </c>
      <c r="L50" s="29">
        <f t="shared" si="2"/>
        <v>1</v>
      </c>
      <c r="M50" s="24">
        <v>70898018369</v>
      </c>
      <c r="N50" s="24">
        <v>70898018369</v>
      </c>
      <c r="O50" s="29">
        <f t="shared" si="3"/>
        <v>1</v>
      </c>
      <c r="P50" s="24">
        <v>70898018369</v>
      </c>
      <c r="Q50" s="24">
        <v>70898018369</v>
      </c>
      <c r="R50" s="29">
        <f t="shared" si="4"/>
        <v>1</v>
      </c>
      <c r="S50" s="24">
        <v>70898018369</v>
      </c>
      <c r="T50" s="24">
        <v>70898018369</v>
      </c>
      <c r="U50" s="29">
        <f t="shared" si="5"/>
        <v>1</v>
      </c>
      <c r="V50" s="24">
        <v>70898018369</v>
      </c>
      <c r="W50" s="24">
        <v>70898018369</v>
      </c>
      <c r="X50" s="29">
        <f t="shared" si="6"/>
        <v>1</v>
      </c>
      <c r="Y50" s="24">
        <v>70898018369</v>
      </c>
      <c r="Z50" s="24">
        <v>70898018369</v>
      </c>
      <c r="AA50" s="29">
        <f t="shared" si="7"/>
        <v>1</v>
      </c>
      <c r="AB50" s="24">
        <v>70898018369</v>
      </c>
      <c r="AC50" s="24">
        <v>70898018369</v>
      </c>
      <c r="AD50" s="30">
        <f t="shared" si="8"/>
        <v>1</v>
      </c>
      <c r="AE50" s="30">
        <f t="shared" si="9"/>
        <v>1</v>
      </c>
    </row>
    <row r="51" spans="1:31" x14ac:dyDescent="0.35">
      <c r="A51" s="25">
        <v>450</v>
      </c>
      <c r="B51" s="26" t="s">
        <v>164</v>
      </c>
      <c r="C51" s="23" t="s">
        <v>165</v>
      </c>
      <c r="D51" s="24">
        <v>2364423580</v>
      </c>
      <c r="E51" s="24">
        <v>2364423580</v>
      </c>
      <c r="F51" s="29">
        <f t="shared" si="0"/>
        <v>1</v>
      </c>
      <c r="G51" s="24">
        <v>2364423580</v>
      </c>
      <c r="H51" s="24">
        <v>2364423580</v>
      </c>
      <c r="I51" s="29">
        <f t="shared" si="1"/>
        <v>1</v>
      </c>
      <c r="J51" s="24">
        <v>2364423580</v>
      </c>
      <c r="K51" s="24">
        <v>2364423580</v>
      </c>
      <c r="L51" s="29">
        <f t="shared" si="2"/>
        <v>1</v>
      </c>
      <c r="M51" s="24">
        <v>2364423580</v>
      </c>
      <c r="N51" s="24">
        <v>2364423580</v>
      </c>
      <c r="O51" s="29">
        <f t="shared" si="3"/>
        <v>1</v>
      </c>
      <c r="P51" s="24">
        <v>2364423580</v>
      </c>
      <c r="Q51" s="24">
        <v>2364423580</v>
      </c>
      <c r="R51" s="29">
        <f t="shared" si="4"/>
        <v>1</v>
      </c>
      <c r="S51" s="24">
        <v>2364423580</v>
      </c>
      <c r="T51" s="24">
        <v>2364423580</v>
      </c>
      <c r="U51" s="29">
        <f t="shared" si="5"/>
        <v>1</v>
      </c>
      <c r="V51" s="24">
        <v>2364423580</v>
      </c>
      <c r="W51" s="24">
        <v>2364423580</v>
      </c>
      <c r="X51" s="29">
        <f t="shared" si="6"/>
        <v>1</v>
      </c>
      <c r="Y51" s="24">
        <v>2364423580</v>
      </c>
      <c r="Z51" s="24">
        <v>2364423580</v>
      </c>
      <c r="AA51" s="29">
        <f t="shared" si="7"/>
        <v>1</v>
      </c>
      <c r="AB51" s="24">
        <v>2364423580</v>
      </c>
      <c r="AC51" s="24">
        <v>2364423580</v>
      </c>
      <c r="AD51" s="30">
        <f t="shared" si="8"/>
        <v>1</v>
      </c>
      <c r="AE51" s="30">
        <f t="shared" si="9"/>
        <v>1</v>
      </c>
    </row>
    <row r="52" spans="1:31" x14ac:dyDescent="0.35">
      <c r="A52" s="21">
        <v>453</v>
      </c>
      <c r="B52" s="22" t="s">
        <v>100</v>
      </c>
      <c r="C52" s="23" t="s">
        <v>101</v>
      </c>
      <c r="D52" s="24">
        <v>6822863965</v>
      </c>
      <c r="E52" s="24">
        <v>6822863965</v>
      </c>
      <c r="F52" s="29">
        <f t="shared" si="0"/>
        <v>1</v>
      </c>
      <c r="G52" s="24">
        <v>6822863965</v>
      </c>
      <c r="H52" s="24">
        <v>6822863965</v>
      </c>
      <c r="I52" s="29">
        <f t="shared" si="1"/>
        <v>1</v>
      </c>
      <c r="J52" s="24">
        <v>6822863965</v>
      </c>
      <c r="K52" s="24">
        <v>6822863965</v>
      </c>
      <c r="L52" s="29">
        <f t="shared" si="2"/>
        <v>1</v>
      </c>
      <c r="M52" s="24">
        <v>6822863965</v>
      </c>
      <c r="N52" s="24">
        <v>6822863965</v>
      </c>
      <c r="O52" s="29">
        <f t="shared" si="3"/>
        <v>1</v>
      </c>
      <c r="P52" s="24">
        <v>6822863965</v>
      </c>
      <c r="Q52" s="24">
        <v>6822863965</v>
      </c>
      <c r="R52" s="29">
        <f t="shared" si="4"/>
        <v>1</v>
      </c>
      <c r="S52" s="24">
        <v>6822863965</v>
      </c>
      <c r="T52" s="24">
        <v>6822863965</v>
      </c>
      <c r="U52" s="29">
        <f t="shared" si="5"/>
        <v>1</v>
      </c>
      <c r="V52" s="24">
        <v>6822863965</v>
      </c>
      <c r="W52" s="24">
        <v>6822863965</v>
      </c>
      <c r="X52" s="29">
        <f t="shared" si="6"/>
        <v>1</v>
      </c>
      <c r="Y52" s="24">
        <v>6822863965</v>
      </c>
      <c r="Z52" s="24">
        <v>6822863965</v>
      </c>
      <c r="AA52" s="29">
        <f t="shared" si="7"/>
        <v>1</v>
      </c>
      <c r="AB52" s="24">
        <v>6822863965</v>
      </c>
      <c r="AC52" s="24">
        <v>6822863965</v>
      </c>
      <c r="AD52" s="30">
        <f t="shared" si="8"/>
        <v>1</v>
      </c>
      <c r="AE52" s="30">
        <f t="shared" si="9"/>
        <v>1</v>
      </c>
    </row>
    <row r="53" spans="1:31" x14ac:dyDescent="0.35">
      <c r="A53" s="25">
        <v>464</v>
      </c>
      <c r="B53" s="26" t="s">
        <v>102</v>
      </c>
      <c r="C53" s="23" t="s">
        <v>103</v>
      </c>
      <c r="D53" s="24">
        <v>16600000000</v>
      </c>
      <c r="E53" s="24">
        <v>16600000000</v>
      </c>
      <c r="F53" s="29">
        <f t="shared" si="0"/>
        <v>1</v>
      </c>
      <c r="G53" s="24">
        <v>16600000000</v>
      </c>
      <c r="H53" s="24">
        <v>16600000000</v>
      </c>
      <c r="I53" s="29">
        <f t="shared" si="1"/>
        <v>1</v>
      </c>
      <c r="J53" s="24">
        <v>16600000000</v>
      </c>
      <c r="K53" s="24">
        <v>16600000000</v>
      </c>
      <c r="L53" s="29">
        <f t="shared" si="2"/>
        <v>1</v>
      </c>
      <c r="M53" s="24">
        <v>16600000000</v>
      </c>
      <c r="N53" s="24">
        <v>16600000000</v>
      </c>
      <c r="O53" s="29">
        <f t="shared" si="3"/>
        <v>1</v>
      </c>
      <c r="P53" s="24">
        <v>16600000000</v>
      </c>
      <c r="Q53" s="24">
        <v>16600000000</v>
      </c>
      <c r="R53" s="29">
        <f t="shared" si="4"/>
        <v>1</v>
      </c>
      <c r="S53" s="24">
        <v>16600000000</v>
      </c>
      <c r="T53" s="24">
        <v>16600000000</v>
      </c>
      <c r="U53" s="29">
        <f t="shared" si="5"/>
        <v>1</v>
      </c>
      <c r="V53" s="24">
        <v>16600000000</v>
      </c>
      <c r="W53" s="24">
        <v>16600000000</v>
      </c>
      <c r="X53" s="29">
        <f t="shared" si="6"/>
        <v>1</v>
      </c>
      <c r="Y53" s="24">
        <v>16600000000</v>
      </c>
      <c r="Z53" s="24">
        <v>16600000000</v>
      </c>
      <c r="AA53" s="29">
        <f t="shared" si="7"/>
        <v>1</v>
      </c>
      <c r="AB53" s="24">
        <v>16600000000</v>
      </c>
      <c r="AC53" s="24">
        <v>16600000000</v>
      </c>
      <c r="AD53" s="30">
        <f t="shared" si="8"/>
        <v>1</v>
      </c>
      <c r="AE53" s="30">
        <f t="shared" si="9"/>
        <v>1</v>
      </c>
    </row>
    <row r="54" spans="1:31" x14ac:dyDescent="0.35">
      <c r="A54" s="21">
        <v>477</v>
      </c>
      <c r="B54" s="22" t="s">
        <v>104</v>
      </c>
      <c r="C54" s="23" t="s">
        <v>105</v>
      </c>
      <c r="D54" s="24">
        <v>24110850771</v>
      </c>
      <c r="E54" s="24">
        <v>24110850771</v>
      </c>
      <c r="F54" s="29">
        <f t="shared" si="0"/>
        <v>1</v>
      </c>
      <c r="G54" s="24">
        <v>24110850771</v>
      </c>
      <c r="H54" s="24">
        <v>24110850771</v>
      </c>
      <c r="I54" s="29">
        <f t="shared" si="1"/>
        <v>1</v>
      </c>
      <c r="J54" s="24">
        <v>24110850771</v>
      </c>
      <c r="K54" s="24">
        <v>24110850771</v>
      </c>
      <c r="L54" s="29">
        <f t="shared" si="2"/>
        <v>1</v>
      </c>
      <c r="M54" s="24">
        <v>24110850771</v>
      </c>
      <c r="N54" s="24">
        <v>24110850771</v>
      </c>
      <c r="O54" s="29">
        <f t="shared" si="3"/>
        <v>1</v>
      </c>
      <c r="P54" s="24">
        <v>24110850771</v>
      </c>
      <c r="Q54" s="24">
        <v>24110850771</v>
      </c>
      <c r="R54" s="29">
        <f t="shared" si="4"/>
        <v>1</v>
      </c>
      <c r="S54" s="24">
        <v>24110850771</v>
      </c>
      <c r="T54" s="24">
        <v>24110850771</v>
      </c>
      <c r="U54" s="29">
        <f t="shared" si="5"/>
        <v>1</v>
      </c>
      <c r="V54" s="24">
        <v>24110850771</v>
      </c>
      <c r="W54" s="24">
        <v>24110850771</v>
      </c>
      <c r="X54" s="29">
        <f t="shared" si="6"/>
        <v>1</v>
      </c>
      <c r="Y54" s="24">
        <v>24110850771</v>
      </c>
      <c r="Z54" s="24">
        <v>24110850771</v>
      </c>
      <c r="AA54" s="29">
        <f t="shared" si="7"/>
        <v>1</v>
      </c>
      <c r="AB54" s="24">
        <v>24110850771</v>
      </c>
      <c r="AC54" s="24">
        <v>24110850771</v>
      </c>
      <c r="AD54" s="30">
        <f t="shared" si="8"/>
        <v>1</v>
      </c>
      <c r="AE54" s="30">
        <f t="shared" si="9"/>
        <v>1</v>
      </c>
    </row>
    <row r="55" spans="1:31" x14ac:dyDescent="0.35">
      <c r="A55" s="21">
        <v>481</v>
      </c>
      <c r="B55" s="22" t="s">
        <v>106</v>
      </c>
      <c r="C55" s="23" t="s">
        <v>107</v>
      </c>
      <c r="D55" s="24">
        <v>25136231252</v>
      </c>
      <c r="E55" s="24">
        <v>25136231252</v>
      </c>
      <c r="F55" s="29">
        <f t="shared" si="0"/>
        <v>1</v>
      </c>
      <c r="G55" s="24">
        <v>25136231252</v>
      </c>
      <c r="H55" s="24">
        <v>25136231252</v>
      </c>
      <c r="I55" s="29">
        <f t="shared" si="1"/>
        <v>1</v>
      </c>
      <c r="J55" s="24">
        <v>25136231252</v>
      </c>
      <c r="K55" s="24">
        <v>25136231252</v>
      </c>
      <c r="L55" s="29">
        <f t="shared" si="2"/>
        <v>1</v>
      </c>
      <c r="M55" s="24">
        <v>25136231252</v>
      </c>
      <c r="N55" s="24">
        <v>25136231252</v>
      </c>
      <c r="O55" s="29">
        <f t="shared" si="3"/>
        <v>1</v>
      </c>
      <c r="P55" s="24">
        <v>25136231252</v>
      </c>
      <c r="Q55" s="24">
        <v>25136231252</v>
      </c>
      <c r="R55" s="29">
        <f t="shared" si="4"/>
        <v>1</v>
      </c>
      <c r="S55" s="24">
        <v>25136231252</v>
      </c>
      <c r="T55" s="24">
        <v>25136231252</v>
      </c>
      <c r="U55" s="29">
        <f t="shared" si="5"/>
        <v>1</v>
      </c>
      <c r="V55" s="24">
        <v>25136231252</v>
      </c>
      <c r="W55" s="24">
        <v>25136231252</v>
      </c>
      <c r="X55" s="29">
        <f t="shared" si="6"/>
        <v>1</v>
      </c>
      <c r="Y55" s="24">
        <v>25136231252</v>
      </c>
      <c r="Z55" s="24">
        <v>25136231252</v>
      </c>
      <c r="AA55" s="29">
        <f t="shared" si="7"/>
        <v>1</v>
      </c>
      <c r="AB55" s="24">
        <v>25136231252</v>
      </c>
      <c r="AC55" s="24">
        <v>25136231252</v>
      </c>
      <c r="AD55" s="30">
        <f t="shared" si="8"/>
        <v>1</v>
      </c>
      <c r="AE55" s="30">
        <f t="shared" si="9"/>
        <v>1</v>
      </c>
    </row>
    <row r="56" spans="1:31" x14ac:dyDescent="0.35">
      <c r="A56" s="21">
        <v>493</v>
      </c>
      <c r="B56" s="22" t="s">
        <v>108</v>
      </c>
      <c r="C56" s="23" t="s">
        <v>109</v>
      </c>
      <c r="D56" s="24">
        <v>14246349500</v>
      </c>
      <c r="E56" s="24">
        <v>14246349500</v>
      </c>
      <c r="F56" s="29">
        <f t="shared" si="0"/>
        <v>1</v>
      </c>
      <c r="G56" s="24">
        <v>14246349500</v>
      </c>
      <c r="H56" s="24">
        <v>14246349500</v>
      </c>
      <c r="I56" s="29">
        <f t="shared" si="1"/>
        <v>1</v>
      </c>
      <c r="J56" s="24">
        <v>14246349500</v>
      </c>
      <c r="K56" s="24">
        <v>14246349500</v>
      </c>
      <c r="L56" s="29">
        <f t="shared" si="2"/>
        <v>1</v>
      </c>
      <c r="M56" s="24">
        <v>14246349500</v>
      </c>
      <c r="N56" s="24">
        <v>14246349500</v>
      </c>
      <c r="O56" s="29">
        <f t="shared" si="3"/>
        <v>1</v>
      </c>
      <c r="P56" s="24">
        <v>14246349500</v>
      </c>
      <c r="Q56" s="24">
        <v>14246349500</v>
      </c>
      <c r="R56" s="29">
        <f t="shared" si="4"/>
        <v>1</v>
      </c>
      <c r="S56" s="24">
        <v>14246349500</v>
      </c>
      <c r="T56" s="24">
        <v>14246349500</v>
      </c>
      <c r="U56" s="29">
        <f t="shared" si="5"/>
        <v>1</v>
      </c>
      <c r="V56" s="24">
        <v>14246349500</v>
      </c>
      <c r="W56" s="24">
        <v>14246349500</v>
      </c>
      <c r="X56" s="29">
        <f t="shared" si="6"/>
        <v>1</v>
      </c>
      <c r="Y56" s="24">
        <v>14246349500</v>
      </c>
      <c r="Z56" s="24">
        <v>14246349500</v>
      </c>
      <c r="AA56" s="29">
        <f t="shared" si="7"/>
        <v>1</v>
      </c>
      <c r="AB56" s="24">
        <v>14246349500</v>
      </c>
      <c r="AC56" s="24">
        <v>14246349500</v>
      </c>
      <c r="AD56" s="30">
        <f t="shared" si="8"/>
        <v>1</v>
      </c>
      <c r="AE56" s="30">
        <f t="shared" si="9"/>
        <v>1</v>
      </c>
    </row>
    <row r="57" spans="1:31" x14ac:dyDescent="0.35">
      <c r="A57" s="25">
        <v>504</v>
      </c>
      <c r="B57" s="26" t="s">
        <v>110</v>
      </c>
      <c r="C57" s="23" t="s">
        <v>111</v>
      </c>
      <c r="D57" s="24">
        <v>15049787710</v>
      </c>
      <c r="E57" s="24">
        <v>15049787710</v>
      </c>
      <c r="F57" s="29">
        <f t="shared" si="0"/>
        <v>1</v>
      </c>
      <c r="G57" s="24">
        <v>15049787710</v>
      </c>
      <c r="H57" s="24">
        <v>15049787710</v>
      </c>
      <c r="I57" s="29">
        <f t="shared" si="1"/>
        <v>1</v>
      </c>
      <c r="J57" s="24">
        <v>15049787710</v>
      </c>
      <c r="K57" s="24">
        <v>15049787710</v>
      </c>
      <c r="L57" s="29">
        <f t="shared" si="2"/>
        <v>1</v>
      </c>
      <c r="M57" s="24">
        <v>15049787710</v>
      </c>
      <c r="N57" s="24">
        <v>15049787710</v>
      </c>
      <c r="O57" s="29">
        <f t="shared" si="3"/>
        <v>1</v>
      </c>
      <c r="P57" s="24">
        <v>15049787710</v>
      </c>
      <c r="Q57" s="24">
        <v>15049787710</v>
      </c>
      <c r="R57" s="29">
        <f t="shared" si="4"/>
        <v>1</v>
      </c>
      <c r="S57" s="24">
        <v>15049787710</v>
      </c>
      <c r="T57" s="24">
        <v>15049787710</v>
      </c>
      <c r="U57" s="29">
        <f t="shared" si="5"/>
        <v>1</v>
      </c>
      <c r="V57" s="24">
        <v>15049787710</v>
      </c>
      <c r="W57" s="24">
        <v>15049787710</v>
      </c>
      <c r="X57" s="29">
        <f t="shared" si="6"/>
        <v>1</v>
      </c>
      <c r="Y57" s="24">
        <v>15049787710</v>
      </c>
      <c r="Z57" s="24">
        <v>15049787710</v>
      </c>
      <c r="AA57" s="29">
        <f t="shared" si="7"/>
        <v>1</v>
      </c>
      <c r="AB57" s="24">
        <v>15049787710</v>
      </c>
      <c r="AC57" s="24">
        <v>15049787710</v>
      </c>
      <c r="AD57" s="30">
        <f t="shared" si="8"/>
        <v>1</v>
      </c>
      <c r="AE57" s="30">
        <f t="shared" si="9"/>
        <v>1</v>
      </c>
    </row>
    <row r="58" spans="1:31" x14ac:dyDescent="0.35">
      <c r="A58" s="21">
        <v>525</v>
      </c>
      <c r="B58" s="22" t="s">
        <v>112</v>
      </c>
      <c r="C58" s="23" t="s">
        <v>113</v>
      </c>
      <c r="D58" s="24">
        <v>22358699725</v>
      </c>
      <c r="E58" s="24">
        <v>22358699725</v>
      </c>
      <c r="F58" s="29">
        <f t="shared" si="0"/>
        <v>1</v>
      </c>
      <c r="G58" s="24">
        <v>22358699725</v>
      </c>
      <c r="H58" s="24">
        <v>22358699725</v>
      </c>
      <c r="I58" s="29">
        <f t="shared" si="1"/>
        <v>1</v>
      </c>
      <c r="J58" s="24">
        <v>22358699725</v>
      </c>
      <c r="K58" s="24">
        <v>22358699725</v>
      </c>
      <c r="L58" s="29">
        <f t="shared" si="2"/>
        <v>1</v>
      </c>
      <c r="M58" s="24">
        <v>22358699725</v>
      </c>
      <c r="N58" s="24">
        <v>22358699725</v>
      </c>
      <c r="O58" s="29">
        <f t="shared" si="3"/>
        <v>1</v>
      </c>
      <c r="P58" s="24">
        <v>22358699725</v>
      </c>
      <c r="Q58" s="24">
        <v>22358699725</v>
      </c>
      <c r="R58" s="29">
        <f t="shared" si="4"/>
        <v>1</v>
      </c>
      <c r="S58" s="24">
        <v>22358699725</v>
      </c>
      <c r="T58" s="24">
        <v>22358699725</v>
      </c>
      <c r="U58" s="29">
        <f t="shared" si="5"/>
        <v>1</v>
      </c>
      <c r="V58" s="24">
        <v>22358699725</v>
      </c>
      <c r="W58" s="24">
        <v>22358699725</v>
      </c>
      <c r="X58" s="29">
        <f t="shared" si="6"/>
        <v>1</v>
      </c>
      <c r="Y58" s="24">
        <v>22358699725</v>
      </c>
      <c r="Z58" s="24">
        <v>22358699725</v>
      </c>
      <c r="AA58" s="29">
        <f t="shared" si="7"/>
        <v>1</v>
      </c>
      <c r="AB58" s="24">
        <v>22358699725</v>
      </c>
      <c r="AC58" s="24">
        <v>22358699725</v>
      </c>
      <c r="AD58" s="30">
        <f t="shared" si="8"/>
        <v>1</v>
      </c>
      <c r="AE58" s="30">
        <f t="shared" si="9"/>
        <v>1</v>
      </c>
    </row>
    <row r="59" spans="1:31" x14ac:dyDescent="0.35">
      <c r="A59" s="21">
        <v>569</v>
      </c>
      <c r="B59" s="22" t="s">
        <v>114</v>
      </c>
      <c r="C59" s="23" t="s">
        <v>115</v>
      </c>
      <c r="D59" s="24">
        <v>24241508196</v>
      </c>
      <c r="E59" s="24">
        <v>24241508196</v>
      </c>
      <c r="F59" s="29">
        <f t="shared" si="0"/>
        <v>1</v>
      </c>
      <c r="G59" s="24">
        <v>24241508196</v>
      </c>
      <c r="H59" s="24">
        <v>24241508196</v>
      </c>
      <c r="I59" s="29">
        <f t="shared" si="1"/>
        <v>1</v>
      </c>
      <c r="J59" s="24">
        <v>24241508196</v>
      </c>
      <c r="K59" s="24">
        <v>24241508196</v>
      </c>
      <c r="L59" s="29">
        <f t="shared" si="2"/>
        <v>1</v>
      </c>
      <c r="M59" s="24">
        <v>24241508196</v>
      </c>
      <c r="N59" s="24">
        <v>24241508196</v>
      </c>
      <c r="O59" s="29">
        <f t="shared" si="3"/>
        <v>1</v>
      </c>
      <c r="P59" s="24">
        <v>24241508196</v>
      </c>
      <c r="Q59" s="24">
        <v>24241508196</v>
      </c>
      <c r="R59" s="29">
        <f t="shared" si="4"/>
        <v>1</v>
      </c>
      <c r="S59" s="24">
        <v>24241508196</v>
      </c>
      <c r="T59" s="24">
        <v>24241508196</v>
      </c>
      <c r="U59" s="29">
        <f t="shared" si="5"/>
        <v>1</v>
      </c>
      <c r="V59" s="24">
        <v>24241508196</v>
      </c>
      <c r="W59" s="24">
        <v>24241508196</v>
      </c>
      <c r="X59" s="29">
        <f t="shared" si="6"/>
        <v>1</v>
      </c>
      <c r="Y59" s="24">
        <v>24241508196</v>
      </c>
      <c r="Z59" s="24">
        <v>24241508196</v>
      </c>
      <c r="AA59" s="29">
        <f t="shared" si="7"/>
        <v>1</v>
      </c>
      <c r="AB59" s="24">
        <v>24241508196</v>
      </c>
      <c r="AC59" s="24">
        <v>24241508196</v>
      </c>
      <c r="AD59" s="30">
        <f t="shared" si="8"/>
        <v>1</v>
      </c>
      <c r="AE59" s="30">
        <f t="shared" si="9"/>
        <v>1</v>
      </c>
    </row>
    <row r="60" spans="1:31" x14ac:dyDescent="0.35">
      <c r="A60" s="21">
        <v>607</v>
      </c>
      <c r="B60" s="22" t="s">
        <v>116</v>
      </c>
      <c r="C60" s="23" t="s">
        <v>117</v>
      </c>
      <c r="D60" s="24">
        <v>11520659250</v>
      </c>
      <c r="E60" s="24">
        <v>11520659250</v>
      </c>
      <c r="F60" s="29">
        <f t="shared" si="0"/>
        <v>1</v>
      </c>
      <c r="G60" s="24">
        <v>11520659250</v>
      </c>
      <c r="H60" s="24">
        <v>11520659250</v>
      </c>
      <c r="I60" s="29">
        <f t="shared" si="1"/>
        <v>1</v>
      </c>
      <c r="J60" s="24">
        <v>11520659250</v>
      </c>
      <c r="K60" s="24">
        <v>11520659250</v>
      </c>
      <c r="L60" s="29">
        <f t="shared" si="2"/>
        <v>1</v>
      </c>
      <c r="M60" s="24">
        <v>11520659250</v>
      </c>
      <c r="N60" s="24">
        <v>11520659250</v>
      </c>
      <c r="O60" s="29">
        <f t="shared" si="3"/>
        <v>1</v>
      </c>
      <c r="P60" s="24">
        <v>11520659250</v>
      </c>
      <c r="Q60" s="24">
        <v>11520659250</v>
      </c>
      <c r="R60" s="29">
        <f t="shared" si="4"/>
        <v>1</v>
      </c>
      <c r="S60" s="24">
        <v>11520659250</v>
      </c>
      <c r="T60" s="24">
        <v>11520659250</v>
      </c>
      <c r="U60" s="29">
        <f t="shared" si="5"/>
        <v>1</v>
      </c>
      <c r="V60" s="24">
        <v>11520659250</v>
      </c>
      <c r="W60" s="24">
        <v>11520659250</v>
      </c>
      <c r="X60" s="29">
        <f t="shared" si="6"/>
        <v>1</v>
      </c>
      <c r="Y60" s="24">
        <v>11520659250</v>
      </c>
      <c r="Z60" s="24">
        <v>11520659250</v>
      </c>
      <c r="AA60" s="29">
        <f t="shared" si="7"/>
        <v>1</v>
      </c>
      <c r="AB60" s="24">
        <v>11520659250</v>
      </c>
      <c r="AC60" s="24">
        <v>11520659250</v>
      </c>
      <c r="AD60" s="30">
        <f t="shared" si="8"/>
        <v>1</v>
      </c>
      <c r="AE60" s="30">
        <f t="shared" si="9"/>
        <v>1</v>
      </c>
    </row>
    <row r="61" spans="1:31" x14ac:dyDescent="0.35">
      <c r="A61" s="25">
        <v>610</v>
      </c>
      <c r="B61" s="26" t="s">
        <v>118</v>
      </c>
      <c r="C61" s="23" t="s">
        <v>119</v>
      </c>
      <c r="D61" s="24">
        <v>6199897354</v>
      </c>
      <c r="E61" s="24">
        <v>6199897354</v>
      </c>
      <c r="F61" s="29">
        <f t="shared" si="0"/>
        <v>1</v>
      </c>
      <c r="G61" s="24">
        <v>6199897354</v>
      </c>
      <c r="H61" s="24">
        <v>6199897354</v>
      </c>
      <c r="I61" s="29">
        <f t="shared" si="1"/>
        <v>1</v>
      </c>
      <c r="J61" s="24">
        <v>6199897354</v>
      </c>
      <c r="K61" s="24">
        <v>6199897354</v>
      </c>
      <c r="L61" s="29">
        <f t="shared" si="2"/>
        <v>1</v>
      </c>
      <c r="M61" s="24">
        <v>6199897354</v>
      </c>
      <c r="N61" s="24">
        <v>6199897354</v>
      </c>
      <c r="O61" s="29">
        <f t="shared" si="3"/>
        <v>1</v>
      </c>
      <c r="P61" s="24">
        <v>6199897354</v>
      </c>
      <c r="Q61" s="24">
        <v>6199897354</v>
      </c>
      <c r="R61" s="29">
        <f t="shared" si="4"/>
        <v>1</v>
      </c>
      <c r="S61" s="24">
        <v>6199897354</v>
      </c>
      <c r="T61" s="24">
        <v>6199897354</v>
      </c>
      <c r="U61" s="29">
        <f t="shared" si="5"/>
        <v>1</v>
      </c>
      <c r="V61" s="24">
        <v>6199897354</v>
      </c>
      <c r="W61" s="24">
        <v>6199897354</v>
      </c>
      <c r="X61" s="29">
        <f t="shared" si="6"/>
        <v>1</v>
      </c>
      <c r="Y61" s="24">
        <v>6199897354</v>
      </c>
      <c r="Z61" s="24">
        <v>6199897354</v>
      </c>
      <c r="AA61" s="29">
        <f t="shared" si="7"/>
        <v>1</v>
      </c>
      <c r="AB61" s="24">
        <v>6199897354</v>
      </c>
      <c r="AC61" s="24">
        <v>6199897354</v>
      </c>
      <c r="AD61" s="30">
        <f t="shared" si="8"/>
        <v>1</v>
      </c>
      <c r="AE61" s="30">
        <f t="shared" si="9"/>
        <v>1</v>
      </c>
    </row>
    <row r="62" spans="1:31" x14ac:dyDescent="0.35">
      <c r="A62" s="21">
        <v>619</v>
      </c>
      <c r="B62" s="22" t="s">
        <v>120</v>
      </c>
      <c r="C62" s="23" t="s">
        <v>121</v>
      </c>
      <c r="D62" s="24">
        <v>48159602400</v>
      </c>
      <c r="E62" s="24">
        <v>48159602400</v>
      </c>
      <c r="F62" s="29">
        <f t="shared" si="0"/>
        <v>1</v>
      </c>
      <c r="G62" s="24">
        <v>48159602400</v>
      </c>
      <c r="H62" s="24">
        <v>48159602400</v>
      </c>
      <c r="I62" s="29">
        <f t="shared" si="1"/>
        <v>1</v>
      </c>
      <c r="J62" s="24">
        <v>48159602400</v>
      </c>
      <c r="K62" s="24">
        <v>48159602400</v>
      </c>
      <c r="L62" s="29">
        <f t="shared" si="2"/>
        <v>1</v>
      </c>
      <c r="M62" s="24">
        <v>48159602400</v>
      </c>
      <c r="N62" s="24">
        <v>48159602400</v>
      </c>
      <c r="O62" s="29">
        <f t="shared" si="3"/>
        <v>1</v>
      </c>
      <c r="P62" s="24">
        <v>48159602400</v>
      </c>
      <c r="Q62" s="24">
        <v>48159602400</v>
      </c>
      <c r="R62" s="29">
        <f t="shared" si="4"/>
        <v>1</v>
      </c>
      <c r="S62" s="24">
        <v>48159602400</v>
      </c>
      <c r="T62" s="24">
        <v>48159602400</v>
      </c>
      <c r="U62" s="29">
        <f t="shared" si="5"/>
        <v>1</v>
      </c>
      <c r="V62" s="24">
        <v>48159602400</v>
      </c>
      <c r="W62" s="24">
        <v>48159602400</v>
      </c>
      <c r="X62" s="29">
        <f t="shared" si="6"/>
        <v>1</v>
      </c>
      <c r="Y62" s="24">
        <v>48159602400</v>
      </c>
      <c r="Z62" s="24">
        <v>48159602400</v>
      </c>
      <c r="AA62" s="29">
        <f t="shared" si="7"/>
        <v>1</v>
      </c>
      <c r="AB62" s="24">
        <v>48159602400</v>
      </c>
      <c r="AC62" s="24">
        <v>48159602400</v>
      </c>
      <c r="AD62" s="30">
        <f t="shared" si="8"/>
        <v>1</v>
      </c>
      <c r="AE62" s="30">
        <f t="shared" si="9"/>
        <v>1</v>
      </c>
    </row>
    <row r="63" spans="1:31" x14ac:dyDescent="0.35">
      <c r="A63" s="25">
        <v>624</v>
      </c>
      <c r="B63" s="26" t="s">
        <v>122</v>
      </c>
      <c r="C63" s="23" t="s">
        <v>123</v>
      </c>
      <c r="D63" s="24">
        <v>7096000000</v>
      </c>
      <c r="E63" s="24">
        <v>7096000000</v>
      </c>
      <c r="F63" s="29">
        <f t="shared" si="0"/>
        <v>1</v>
      </c>
      <c r="G63" s="24">
        <v>7096000000</v>
      </c>
      <c r="H63" s="24">
        <v>7096000000</v>
      </c>
      <c r="I63" s="29">
        <f t="shared" si="1"/>
        <v>1</v>
      </c>
      <c r="J63" s="24">
        <v>7096000000</v>
      </c>
      <c r="K63" s="24">
        <v>7096000000</v>
      </c>
      <c r="L63" s="29">
        <f t="shared" si="2"/>
        <v>1</v>
      </c>
      <c r="M63" s="24">
        <v>7096000000</v>
      </c>
      <c r="N63" s="24">
        <v>7096000000</v>
      </c>
      <c r="O63" s="29">
        <f t="shared" si="3"/>
        <v>1</v>
      </c>
      <c r="P63" s="24">
        <v>7096000000</v>
      </c>
      <c r="Q63" s="24">
        <v>7096000000</v>
      </c>
      <c r="R63" s="29">
        <f t="shared" si="4"/>
        <v>1</v>
      </c>
      <c r="S63" s="24">
        <v>7096000000</v>
      </c>
      <c r="T63" s="24">
        <v>7096000000</v>
      </c>
      <c r="U63" s="29">
        <f t="shared" si="5"/>
        <v>1</v>
      </c>
      <c r="V63" s="24">
        <v>7096000000</v>
      </c>
      <c r="W63" s="24">
        <v>7096000000</v>
      </c>
      <c r="X63" s="29">
        <f t="shared" si="6"/>
        <v>1</v>
      </c>
      <c r="Y63" s="24">
        <v>7096000000</v>
      </c>
      <c r="Z63" s="24">
        <v>7096000000</v>
      </c>
      <c r="AA63" s="29">
        <f t="shared" si="7"/>
        <v>1</v>
      </c>
      <c r="AB63" s="24">
        <v>7096000000</v>
      </c>
      <c r="AC63" s="24">
        <v>7096000000</v>
      </c>
      <c r="AD63" s="30">
        <f t="shared" si="8"/>
        <v>1</v>
      </c>
      <c r="AE63" s="30">
        <f t="shared" si="9"/>
        <v>1</v>
      </c>
    </row>
    <row r="64" spans="1:31" x14ac:dyDescent="0.35">
      <c r="A64" s="25">
        <v>652</v>
      </c>
      <c r="B64" s="26" t="s">
        <v>124</v>
      </c>
      <c r="C64" s="23" t="s">
        <v>125</v>
      </c>
      <c r="D64" s="24">
        <v>73970569505</v>
      </c>
      <c r="E64" s="24">
        <v>73970569505</v>
      </c>
      <c r="F64" s="29">
        <f t="shared" si="0"/>
        <v>1</v>
      </c>
      <c r="G64" s="24">
        <v>73970569505</v>
      </c>
      <c r="H64" s="24">
        <v>73970569505</v>
      </c>
      <c r="I64" s="29">
        <f t="shared" si="1"/>
        <v>1</v>
      </c>
      <c r="J64" s="24">
        <v>73970569505</v>
      </c>
      <c r="K64" s="24">
        <v>73970569505</v>
      </c>
      <c r="L64" s="29">
        <f t="shared" si="2"/>
        <v>1</v>
      </c>
      <c r="M64" s="24">
        <v>73970569505</v>
      </c>
      <c r="N64" s="24">
        <v>73970569505</v>
      </c>
      <c r="O64" s="29">
        <f t="shared" si="3"/>
        <v>1</v>
      </c>
      <c r="P64" s="24">
        <v>73970569505</v>
      </c>
      <c r="Q64" s="24">
        <v>73970569505</v>
      </c>
      <c r="R64" s="29">
        <f t="shared" si="4"/>
        <v>1</v>
      </c>
      <c r="S64" s="24">
        <v>73970569505</v>
      </c>
      <c r="T64" s="24">
        <v>73970569505</v>
      </c>
      <c r="U64" s="29">
        <f t="shared" si="5"/>
        <v>1</v>
      </c>
      <c r="V64" s="24">
        <v>73970569505</v>
      </c>
      <c r="W64" s="24">
        <v>73970569505</v>
      </c>
      <c r="X64" s="29">
        <f t="shared" si="6"/>
        <v>1</v>
      </c>
      <c r="Y64" s="24">
        <v>73970569505</v>
      </c>
      <c r="Z64" s="24">
        <v>73970569505</v>
      </c>
      <c r="AA64" s="29">
        <f t="shared" si="7"/>
        <v>1</v>
      </c>
      <c r="AB64" s="24">
        <v>73970569505</v>
      </c>
      <c r="AC64" s="24">
        <v>73970569505</v>
      </c>
      <c r="AD64" s="30">
        <f t="shared" si="8"/>
        <v>1</v>
      </c>
      <c r="AE64" s="30">
        <f t="shared" si="9"/>
        <v>1</v>
      </c>
    </row>
    <row r="65" spans="1:31" x14ac:dyDescent="0.35">
      <c r="A65" s="21">
        <v>665</v>
      </c>
      <c r="B65" s="22" t="s">
        <v>126</v>
      </c>
      <c r="C65" s="23" t="s">
        <v>127</v>
      </c>
      <c r="D65" s="24">
        <v>30000000000</v>
      </c>
      <c r="E65" s="24">
        <v>30000000000</v>
      </c>
      <c r="F65" s="29">
        <f t="shared" si="0"/>
        <v>1</v>
      </c>
      <c r="G65" s="24">
        <v>30000000000</v>
      </c>
      <c r="H65" s="24">
        <v>30000000000</v>
      </c>
      <c r="I65" s="29">
        <f t="shared" si="1"/>
        <v>1</v>
      </c>
      <c r="J65" s="24">
        <v>30000000000</v>
      </c>
      <c r="K65" s="24">
        <v>30000000000</v>
      </c>
      <c r="L65" s="29">
        <f t="shared" si="2"/>
        <v>1</v>
      </c>
      <c r="M65" s="24">
        <v>30000000000</v>
      </c>
      <c r="N65" s="24">
        <v>30000000000</v>
      </c>
      <c r="O65" s="29">
        <f t="shared" si="3"/>
        <v>1</v>
      </c>
      <c r="P65" s="24">
        <v>30000000000</v>
      </c>
      <c r="Q65" s="24">
        <v>30000000000</v>
      </c>
      <c r="R65" s="29">
        <f t="shared" si="4"/>
        <v>1</v>
      </c>
      <c r="S65" s="24">
        <v>30000000000</v>
      </c>
      <c r="T65" s="24">
        <v>30000000000</v>
      </c>
      <c r="U65" s="29">
        <f t="shared" si="5"/>
        <v>1</v>
      </c>
      <c r="V65" s="24">
        <v>30000000000</v>
      </c>
      <c r="W65" s="24">
        <v>30000000000</v>
      </c>
      <c r="X65" s="29">
        <f t="shared" si="6"/>
        <v>1</v>
      </c>
      <c r="Y65" s="24">
        <v>30000000000</v>
      </c>
      <c r="Z65" s="24">
        <v>30000000000</v>
      </c>
      <c r="AA65" s="29">
        <f t="shared" si="7"/>
        <v>1</v>
      </c>
      <c r="AB65" s="24">
        <v>30000000000</v>
      </c>
      <c r="AC65" s="24">
        <v>30000000000</v>
      </c>
      <c r="AD65" s="30">
        <f t="shared" si="8"/>
        <v>1</v>
      </c>
      <c r="AE65" s="30">
        <f t="shared" si="9"/>
        <v>1</v>
      </c>
    </row>
    <row r="66" spans="1:31" x14ac:dyDescent="0.35">
      <c r="A66" s="25">
        <v>680</v>
      </c>
      <c r="B66" s="26" t="s">
        <v>166</v>
      </c>
      <c r="C66" s="23" t="s">
        <v>167</v>
      </c>
      <c r="D66" s="24">
        <v>3275120000</v>
      </c>
      <c r="E66" s="24">
        <v>3275120000</v>
      </c>
      <c r="F66" s="29">
        <f t="shared" si="0"/>
        <v>1</v>
      </c>
      <c r="G66" s="24">
        <v>3275120000</v>
      </c>
      <c r="H66" s="24">
        <v>3275120000</v>
      </c>
      <c r="I66" s="29">
        <f t="shared" si="1"/>
        <v>1</v>
      </c>
      <c r="J66" s="24">
        <v>3275120000</v>
      </c>
      <c r="K66" s="24">
        <v>3275120000</v>
      </c>
      <c r="L66" s="29">
        <f t="shared" si="2"/>
        <v>1</v>
      </c>
      <c r="M66" s="24">
        <v>3275120000</v>
      </c>
      <c r="N66" s="24">
        <v>3275120000</v>
      </c>
      <c r="O66" s="29">
        <f t="shared" si="3"/>
        <v>1</v>
      </c>
      <c r="P66" s="24">
        <v>3275120000</v>
      </c>
      <c r="Q66" s="24">
        <v>3275120000</v>
      </c>
      <c r="R66" s="29">
        <f t="shared" si="4"/>
        <v>1</v>
      </c>
      <c r="S66" s="24">
        <v>3275120000</v>
      </c>
      <c r="T66" s="24">
        <v>3275120000</v>
      </c>
      <c r="U66" s="29">
        <f t="shared" si="5"/>
        <v>1</v>
      </c>
      <c r="V66" s="24">
        <v>3275120000</v>
      </c>
      <c r="W66" s="24">
        <v>3275120000</v>
      </c>
      <c r="X66" s="29">
        <f t="shared" si="6"/>
        <v>1</v>
      </c>
      <c r="Y66" s="24">
        <v>3275120000</v>
      </c>
      <c r="Z66" s="24">
        <v>3275120000</v>
      </c>
      <c r="AA66" s="29">
        <f t="shared" si="7"/>
        <v>1</v>
      </c>
      <c r="AB66" s="24">
        <v>3275120000</v>
      </c>
      <c r="AC66" s="24">
        <v>3275120000</v>
      </c>
      <c r="AD66" s="30">
        <f t="shared" si="8"/>
        <v>1</v>
      </c>
      <c r="AE66" s="30">
        <f t="shared" si="9"/>
        <v>1</v>
      </c>
    </row>
    <row r="67" spans="1:31" x14ac:dyDescent="0.35">
      <c r="A67" s="21">
        <v>681</v>
      </c>
      <c r="B67" s="22" t="s">
        <v>130</v>
      </c>
      <c r="C67" s="23" t="s">
        <v>131</v>
      </c>
      <c r="D67" s="24">
        <v>5931520000</v>
      </c>
      <c r="E67" s="24">
        <v>5931520000</v>
      </c>
      <c r="F67" s="29">
        <f t="shared" ref="F67:F81" si="10">E67/D67</f>
        <v>1</v>
      </c>
      <c r="G67" s="24">
        <v>5931520000</v>
      </c>
      <c r="H67" s="24">
        <v>5931520000</v>
      </c>
      <c r="I67" s="29">
        <f t="shared" ref="I67:I81" si="11">H67/G67</f>
        <v>1</v>
      </c>
      <c r="J67" s="24">
        <v>5931520000</v>
      </c>
      <c r="K67" s="24">
        <v>5931520000</v>
      </c>
      <c r="L67" s="29">
        <f t="shared" ref="L67:L80" si="12">K67/J67</f>
        <v>1</v>
      </c>
      <c r="M67" s="24">
        <v>5931520000</v>
      </c>
      <c r="N67" s="24">
        <v>5931520000</v>
      </c>
      <c r="O67" s="29">
        <f t="shared" ref="O67:O81" si="13">N67/M67</f>
        <v>1</v>
      </c>
      <c r="P67" s="24">
        <v>5931520000</v>
      </c>
      <c r="Q67" s="24">
        <v>5931520000</v>
      </c>
      <c r="R67" s="29">
        <f t="shared" ref="R67:R81" si="14">Q67/P67</f>
        <v>1</v>
      </c>
      <c r="S67" s="24">
        <v>5931520000</v>
      </c>
      <c r="T67" s="24">
        <v>5931520000</v>
      </c>
      <c r="U67" s="29">
        <f t="shared" ref="U67:U81" si="15">T67/S67</f>
        <v>1</v>
      </c>
      <c r="V67" s="24">
        <v>5931520000</v>
      </c>
      <c r="W67" s="24">
        <v>5931520000</v>
      </c>
      <c r="X67" s="29">
        <f t="shared" ref="X67:X81" si="16">W67/V67</f>
        <v>1</v>
      </c>
      <c r="Y67" s="24">
        <v>5931520000</v>
      </c>
      <c r="Z67" s="24">
        <v>5931520000</v>
      </c>
      <c r="AA67" s="29">
        <f t="shared" ref="AA67:AA81" si="17">Z67/Y67</f>
        <v>1</v>
      </c>
      <c r="AB67" s="24">
        <v>5931520000</v>
      </c>
      <c r="AC67" s="24">
        <v>5931520000</v>
      </c>
      <c r="AD67" s="30">
        <f t="shared" ref="AD67:AD81" si="18">AC67/AB67</f>
        <v>1</v>
      </c>
      <c r="AE67" s="30">
        <f t="shared" ref="AE67:AE81" si="19">AVERAGE(AD67,AA67,X67,U67,R67,O67,L67,I67,F67)</f>
        <v>1</v>
      </c>
    </row>
    <row r="68" spans="1:31" x14ac:dyDescent="0.35">
      <c r="A68" s="25">
        <v>686</v>
      </c>
      <c r="B68" s="26" t="s">
        <v>132</v>
      </c>
      <c r="C68" s="23" t="s">
        <v>133</v>
      </c>
      <c r="D68" s="24">
        <v>16508568358</v>
      </c>
      <c r="E68" s="24">
        <v>16508568358</v>
      </c>
      <c r="F68" s="29">
        <f t="shared" si="10"/>
        <v>1</v>
      </c>
      <c r="G68" s="24">
        <v>16508568358</v>
      </c>
      <c r="H68" s="24">
        <v>16508568358</v>
      </c>
      <c r="I68" s="29">
        <f t="shared" si="11"/>
        <v>1</v>
      </c>
      <c r="J68" s="24">
        <v>16508568358</v>
      </c>
      <c r="K68" s="24">
        <v>16508568358</v>
      </c>
      <c r="L68" s="29">
        <f t="shared" si="12"/>
        <v>1</v>
      </c>
      <c r="M68" s="24">
        <v>16508568358</v>
      </c>
      <c r="N68" s="24">
        <v>16508568358</v>
      </c>
      <c r="O68" s="29">
        <f t="shared" si="13"/>
        <v>1</v>
      </c>
      <c r="P68" s="24">
        <v>16508568358</v>
      </c>
      <c r="Q68" s="24">
        <v>16508568358</v>
      </c>
      <c r="R68" s="29">
        <f t="shared" si="14"/>
        <v>1</v>
      </c>
      <c r="S68" s="24">
        <v>16508568358</v>
      </c>
      <c r="T68" s="24">
        <v>16508568358</v>
      </c>
      <c r="U68" s="29">
        <f t="shared" si="15"/>
        <v>1</v>
      </c>
      <c r="V68" s="24">
        <v>16508568358</v>
      </c>
      <c r="W68" s="24">
        <v>16508568358</v>
      </c>
      <c r="X68" s="29">
        <f t="shared" si="16"/>
        <v>1</v>
      </c>
      <c r="Y68" s="24">
        <v>16508568358</v>
      </c>
      <c r="Z68" s="24">
        <v>16508568358</v>
      </c>
      <c r="AA68" s="29">
        <f t="shared" si="17"/>
        <v>1</v>
      </c>
      <c r="AB68" s="24">
        <v>16508568358</v>
      </c>
      <c r="AC68" s="24">
        <v>16508568358</v>
      </c>
      <c r="AD68" s="30">
        <f t="shared" si="18"/>
        <v>1</v>
      </c>
      <c r="AE68" s="30">
        <f t="shared" si="19"/>
        <v>1</v>
      </c>
    </row>
    <row r="69" spans="1:31" x14ac:dyDescent="0.35">
      <c r="A69" s="21">
        <v>703</v>
      </c>
      <c r="B69" s="22" t="s">
        <v>134</v>
      </c>
      <c r="C69" s="23" t="s">
        <v>135</v>
      </c>
      <c r="D69" s="24">
        <v>4705249440</v>
      </c>
      <c r="E69" s="24">
        <v>4705249440</v>
      </c>
      <c r="F69" s="29">
        <f t="shared" si="10"/>
        <v>1</v>
      </c>
      <c r="G69" s="24">
        <v>4705249440</v>
      </c>
      <c r="H69" s="24">
        <v>4705249440</v>
      </c>
      <c r="I69" s="29">
        <f t="shared" si="11"/>
        <v>1</v>
      </c>
      <c r="J69" s="24">
        <v>4705249440</v>
      </c>
      <c r="K69" s="24">
        <v>4705249440</v>
      </c>
      <c r="L69" s="29">
        <f t="shared" si="12"/>
        <v>1</v>
      </c>
      <c r="M69" s="24">
        <v>4705249440</v>
      </c>
      <c r="N69" s="24">
        <v>4705249440</v>
      </c>
      <c r="O69" s="29">
        <f t="shared" si="13"/>
        <v>1</v>
      </c>
      <c r="P69" s="24">
        <v>4705249440</v>
      </c>
      <c r="Q69" s="24">
        <v>4705249440</v>
      </c>
      <c r="R69" s="29">
        <f t="shared" si="14"/>
        <v>1</v>
      </c>
      <c r="S69" s="24">
        <v>4705249440</v>
      </c>
      <c r="T69" s="24">
        <v>4705249440</v>
      </c>
      <c r="U69" s="29">
        <f t="shared" si="15"/>
        <v>1</v>
      </c>
      <c r="V69" s="24">
        <v>4705249440</v>
      </c>
      <c r="W69" s="24">
        <v>4705249440</v>
      </c>
      <c r="X69" s="29">
        <f t="shared" si="16"/>
        <v>1</v>
      </c>
      <c r="Y69" s="24">
        <v>4705249440</v>
      </c>
      <c r="Z69" s="24">
        <v>4705249440</v>
      </c>
      <c r="AA69" s="29">
        <f t="shared" si="17"/>
        <v>1</v>
      </c>
      <c r="AB69" s="24">
        <v>4705249440</v>
      </c>
      <c r="AC69" s="24">
        <v>4705249440</v>
      </c>
      <c r="AD69" s="30">
        <f t="shared" si="18"/>
        <v>1</v>
      </c>
      <c r="AE69" s="30">
        <f t="shared" si="19"/>
        <v>1</v>
      </c>
    </row>
    <row r="70" spans="1:31" x14ac:dyDescent="0.35">
      <c r="A70" s="25">
        <v>722</v>
      </c>
      <c r="B70" s="26" t="s">
        <v>136</v>
      </c>
      <c r="C70" s="23" t="s">
        <v>137</v>
      </c>
      <c r="D70" s="24">
        <v>22656999445</v>
      </c>
      <c r="E70" s="24">
        <v>22656999445</v>
      </c>
      <c r="F70" s="29">
        <f t="shared" si="10"/>
        <v>1</v>
      </c>
      <c r="G70" s="24">
        <v>22656999445</v>
      </c>
      <c r="H70" s="24">
        <v>22656999445</v>
      </c>
      <c r="I70" s="29">
        <f t="shared" si="11"/>
        <v>1</v>
      </c>
      <c r="J70" s="24">
        <v>22656999445</v>
      </c>
      <c r="K70" s="24">
        <v>22656999445</v>
      </c>
      <c r="L70" s="29">
        <f t="shared" si="12"/>
        <v>1</v>
      </c>
      <c r="M70" s="24">
        <v>22656999445</v>
      </c>
      <c r="N70" s="24">
        <v>22656999445</v>
      </c>
      <c r="O70" s="29">
        <f t="shared" si="13"/>
        <v>1</v>
      </c>
      <c r="P70" s="24">
        <v>22656999445</v>
      </c>
      <c r="Q70" s="24">
        <v>22656999445</v>
      </c>
      <c r="R70" s="29">
        <f t="shared" si="14"/>
        <v>1</v>
      </c>
      <c r="S70" s="24">
        <v>22656999445</v>
      </c>
      <c r="T70" s="24">
        <v>22656999445</v>
      </c>
      <c r="U70" s="29">
        <f t="shared" si="15"/>
        <v>1</v>
      </c>
      <c r="V70" s="24">
        <v>22656999445</v>
      </c>
      <c r="W70" s="24">
        <v>22656999445</v>
      </c>
      <c r="X70" s="29">
        <f t="shared" si="16"/>
        <v>1</v>
      </c>
      <c r="Y70" s="24">
        <v>22656999445</v>
      </c>
      <c r="Z70" s="24">
        <v>22656999445</v>
      </c>
      <c r="AA70" s="29">
        <f t="shared" si="17"/>
        <v>1</v>
      </c>
      <c r="AB70" s="24">
        <v>22656999445</v>
      </c>
      <c r="AC70" s="24">
        <v>22656999445</v>
      </c>
      <c r="AD70" s="30">
        <f t="shared" si="18"/>
        <v>1</v>
      </c>
      <c r="AE70" s="30">
        <f t="shared" si="19"/>
        <v>1</v>
      </c>
    </row>
    <row r="71" spans="1:31" x14ac:dyDescent="0.35">
      <c r="A71" s="25">
        <v>736</v>
      </c>
      <c r="B71" s="26" t="s">
        <v>138</v>
      </c>
      <c r="C71" s="23" t="s">
        <v>139</v>
      </c>
      <c r="D71" s="24">
        <v>7447753454</v>
      </c>
      <c r="E71" s="24">
        <v>7447753454</v>
      </c>
      <c r="F71" s="29">
        <f t="shared" si="10"/>
        <v>1</v>
      </c>
      <c r="G71" s="24">
        <v>7447753454</v>
      </c>
      <c r="H71" s="24">
        <v>7447753454</v>
      </c>
      <c r="I71" s="29">
        <f t="shared" si="11"/>
        <v>1</v>
      </c>
      <c r="J71" s="24">
        <v>7447753454</v>
      </c>
      <c r="K71" s="24">
        <v>7447753454</v>
      </c>
      <c r="L71" s="29">
        <f t="shared" si="12"/>
        <v>1</v>
      </c>
      <c r="M71" s="24">
        <v>7447753454</v>
      </c>
      <c r="N71" s="24">
        <v>7447753454</v>
      </c>
      <c r="O71" s="29">
        <f t="shared" si="13"/>
        <v>1</v>
      </c>
      <c r="P71" s="24">
        <v>7447753454</v>
      </c>
      <c r="Q71" s="24">
        <v>7447753454</v>
      </c>
      <c r="R71" s="29">
        <f t="shared" si="14"/>
        <v>1</v>
      </c>
      <c r="S71" s="24">
        <v>7447753454</v>
      </c>
      <c r="T71" s="24">
        <v>7447753454</v>
      </c>
      <c r="U71" s="29">
        <f t="shared" si="15"/>
        <v>1</v>
      </c>
      <c r="V71" s="24">
        <v>7447753454</v>
      </c>
      <c r="W71" s="24">
        <v>7447753454</v>
      </c>
      <c r="X71" s="29">
        <f t="shared" si="16"/>
        <v>1</v>
      </c>
      <c r="Y71" s="24">
        <v>7447753454</v>
      </c>
      <c r="Z71" s="24">
        <v>7447753454</v>
      </c>
      <c r="AA71" s="29">
        <f t="shared" si="17"/>
        <v>1</v>
      </c>
      <c r="AB71" s="24">
        <v>7447753454</v>
      </c>
      <c r="AC71" s="24">
        <v>7447753454</v>
      </c>
      <c r="AD71" s="30">
        <f t="shared" si="18"/>
        <v>1</v>
      </c>
      <c r="AE71" s="30">
        <f t="shared" si="19"/>
        <v>1</v>
      </c>
    </row>
    <row r="72" spans="1:31" x14ac:dyDescent="0.35">
      <c r="A72" s="21">
        <v>739</v>
      </c>
      <c r="B72" s="22" t="s">
        <v>140</v>
      </c>
      <c r="C72" s="23" t="s">
        <v>141</v>
      </c>
      <c r="D72" s="24">
        <v>3113223570</v>
      </c>
      <c r="E72" s="24">
        <v>3113223570</v>
      </c>
      <c r="F72" s="29">
        <f t="shared" si="10"/>
        <v>1</v>
      </c>
      <c r="G72" s="24">
        <v>3113223570</v>
      </c>
      <c r="H72" s="24">
        <v>3113223570</v>
      </c>
      <c r="I72" s="29">
        <f t="shared" si="11"/>
        <v>1</v>
      </c>
      <c r="J72" s="24">
        <v>3113223570</v>
      </c>
      <c r="K72" s="24">
        <v>3113223570</v>
      </c>
      <c r="L72" s="29">
        <f t="shared" si="12"/>
        <v>1</v>
      </c>
      <c r="M72" s="24">
        <v>3113223570</v>
      </c>
      <c r="N72" s="24">
        <v>3113223570</v>
      </c>
      <c r="O72" s="29">
        <f t="shared" si="13"/>
        <v>1</v>
      </c>
      <c r="P72" s="24">
        <v>3113223570</v>
      </c>
      <c r="Q72" s="24">
        <v>3113223570</v>
      </c>
      <c r="R72" s="29">
        <f t="shared" si="14"/>
        <v>1</v>
      </c>
      <c r="S72" s="24">
        <v>3113223570</v>
      </c>
      <c r="T72" s="24">
        <v>3113223570</v>
      </c>
      <c r="U72" s="29">
        <f t="shared" si="15"/>
        <v>1</v>
      </c>
      <c r="V72" s="24">
        <v>3113223570</v>
      </c>
      <c r="W72" s="24">
        <v>3113223570</v>
      </c>
      <c r="X72" s="29">
        <f t="shared" si="16"/>
        <v>1</v>
      </c>
      <c r="Y72" s="24">
        <v>3113223570</v>
      </c>
      <c r="Z72" s="24">
        <v>3113223570</v>
      </c>
      <c r="AA72" s="29">
        <f t="shared" si="17"/>
        <v>1</v>
      </c>
      <c r="AB72" s="24">
        <v>3113223570</v>
      </c>
      <c r="AC72" s="24">
        <v>3113223570</v>
      </c>
      <c r="AD72" s="30">
        <f t="shared" si="18"/>
        <v>1</v>
      </c>
      <c r="AE72" s="30">
        <f t="shared" si="19"/>
        <v>1</v>
      </c>
    </row>
    <row r="73" spans="1:31" x14ac:dyDescent="0.35">
      <c r="A73" s="21">
        <v>741</v>
      </c>
      <c r="B73" s="22" t="s">
        <v>142</v>
      </c>
      <c r="C73" s="23" t="s">
        <v>143</v>
      </c>
      <c r="D73" s="24">
        <v>99062216600</v>
      </c>
      <c r="E73" s="24">
        <v>99062216600</v>
      </c>
      <c r="F73" s="29">
        <f t="shared" si="10"/>
        <v>1</v>
      </c>
      <c r="G73" s="24">
        <v>99062216600</v>
      </c>
      <c r="H73" s="24">
        <v>99062216600</v>
      </c>
      <c r="I73" s="29">
        <f t="shared" si="11"/>
        <v>1</v>
      </c>
      <c r="J73" s="24">
        <v>99062216600</v>
      </c>
      <c r="K73" s="24">
        <v>99062216600</v>
      </c>
      <c r="L73" s="29">
        <f t="shared" si="12"/>
        <v>1</v>
      </c>
      <c r="M73" s="24">
        <v>99062216600</v>
      </c>
      <c r="N73" s="24">
        <v>99062216600</v>
      </c>
      <c r="O73" s="29">
        <f t="shared" si="13"/>
        <v>1</v>
      </c>
      <c r="P73" s="24">
        <v>99062216600</v>
      </c>
      <c r="Q73" s="24">
        <v>99062216600</v>
      </c>
      <c r="R73" s="29">
        <f t="shared" si="14"/>
        <v>1</v>
      </c>
      <c r="S73" s="24">
        <v>99062216600</v>
      </c>
      <c r="T73" s="24">
        <v>99062216600</v>
      </c>
      <c r="U73" s="29">
        <f t="shared" si="15"/>
        <v>1</v>
      </c>
      <c r="V73" s="24">
        <v>99062216600</v>
      </c>
      <c r="W73" s="24">
        <v>99062216600</v>
      </c>
      <c r="X73" s="29">
        <f t="shared" si="16"/>
        <v>1</v>
      </c>
      <c r="Y73" s="24">
        <v>99062216600</v>
      </c>
      <c r="Z73" s="24">
        <v>99062216600</v>
      </c>
      <c r="AA73" s="29">
        <f t="shared" si="17"/>
        <v>1</v>
      </c>
      <c r="AB73" s="24">
        <v>99062216600</v>
      </c>
      <c r="AC73" s="24">
        <v>99062216600</v>
      </c>
      <c r="AD73" s="30">
        <f t="shared" si="18"/>
        <v>1</v>
      </c>
      <c r="AE73" s="30">
        <f t="shared" si="19"/>
        <v>1</v>
      </c>
    </row>
    <row r="74" spans="1:31" x14ac:dyDescent="0.35">
      <c r="A74" s="25">
        <v>750</v>
      </c>
      <c r="B74" s="26" t="s">
        <v>144</v>
      </c>
      <c r="C74" s="23" t="s">
        <v>145</v>
      </c>
      <c r="D74" s="24">
        <v>51014625000</v>
      </c>
      <c r="E74" s="24">
        <v>51014625000</v>
      </c>
      <c r="F74" s="29">
        <f t="shared" si="10"/>
        <v>1</v>
      </c>
      <c r="G74" s="24">
        <v>51014625000</v>
      </c>
      <c r="H74" s="24">
        <v>51014625000</v>
      </c>
      <c r="I74" s="29">
        <f t="shared" si="11"/>
        <v>1</v>
      </c>
      <c r="J74" s="24">
        <v>51014625000</v>
      </c>
      <c r="K74" s="24">
        <v>51014625000</v>
      </c>
      <c r="L74" s="29">
        <f t="shared" si="12"/>
        <v>1</v>
      </c>
      <c r="M74" s="24">
        <v>51014625000</v>
      </c>
      <c r="N74" s="24">
        <v>51014625000</v>
      </c>
      <c r="O74" s="29">
        <f t="shared" si="13"/>
        <v>1</v>
      </c>
      <c r="P74" s="24">
        <v>51014625000</v>
      </c>
      <c r="Q74" s="24">
        <v>51014625000</v>
      </c>
      <c r="R74" s="29">
        <f t="shared" si="14"/>
        <v>1</v>
      </c>
      <c r="S74" s="24">
        <v>51014625000</v>
      </c>
      <c r="T74" s="24">
        <v>51014625000</v>
      </c>
      <c r="U74" s="29">
        <f t="shared" si="15"/>
        <v>1</v>
      </c>
      <c r="V74" s="24">
        <v>51014625000</v>
      </c>
      <c r="W74" s="24">
        <v>51014625000</v>
      </c>
      <c r="X74" s="29">
        <f t="shared" si="16"/>
        <v>1</v>
      </c>
      <c r="Y74" s="24">
        <v>51014625000</v>
      </c>
      <c r="Z74" s="24">
        <v>51014625000</v>
      </c>
      <c r="AA74" s="29">
        <f t="shared" si="17"/>
        <v>1</v>
      </c>
      <c r="AB74" s="24">
        <v>51014625000</v>
      </c>
      <c r="AC74" s="24">
        <v>51014625000</v>
      </c>
      <c r="AD74" s="30">
        <f t="shared" si="18"/>
        <v>1</v>
      </c>
      <c r="AE74" s="30">
        <f t="shared" si="19"/>
        <v>1</v>
      </c>
    </row>
    <row r="75" spans="1:31" x14ac:dyDescent="0.35">
      <c r="A75" s="25">
        <v>752</v>
      </c>
      <c r="B75" s="26" t="s">
        <v>146</v>
      </c>
      <c r="C75" s="23" t="s">
        <v>147</v>
      </c>
      <c r="D75" s="24">
        <v>21627886273</v>
      </c>
      <c r="E75" s="24">
        <v>21627886273</v>
      </c>
      <c r="F75" s="29">
        <f t="shared" si="10"/>
        <v>1</v>
      </c>
      <c r="G75" s="24">
        <v>86511545092</v>
      </c>
      <c r="H75" s="24">
        <v>86511545092</v>
      </c>
      <c r="I75" s="29">
        <f t="shared" si="11"/>
        <v>1</v>
      </c>
      <c r="J75" s="24">
        <v>86511545092</v>
      </c>
      <c r="K75" s="24">
        <v>86511545092</v>
      </c>
      <c r="L75" s="29">
        <f t="shared" si="12"/>
        <v>1</v>
      </c>
      <c r="M75" s="24">
        <v>86511545092</v>
      </c>
      <c r="N75" s="24">
        <v>86511545092</v>
      </c>
      <c r="O75" s="29">
        <f t="shared" si="13"/>
        <v>1</v>
      </c>
      <c r="P75" s="24">
        <v>86511545092</v>
      </c>
      <c r="Q75" s="24">
        <v>86511545092</v>
      </c>
      <c r="R75" s="29">
        <f t="shared" si="14"/>
        <v>1</v>
      </c>
      <c r="S75" s="24">
        <v>86511545092</v>
      </c>
      <c r="T75" s="24">
        <v>86511545092</v>
      </c>
      <c r="U75" s="29">
        <f t="shared" si="15"/>
        <v>1</v>
      </c>
      <c r="V75" s="24">
        <v>86511545092</v>
      </c>
      <c r="W75" s="24">
        <v>86511545092</v>
      </c>
      <c r="X75" s="29">
        <f t="shared" si="16"/>
        <v>1</v>
      </c>
      <c r="Y75" s="24">
        <v>86511545092</v>
      </c>
      <c r="Z75" s="24">
        <v>86511545092</v>
      </c>
      <c r="AA75" s="29">
        <f t="shared" si="17"/>
        <v>1</v>
      </c>
      <c r="AB75" s="24">
        <v>86511545092</v>
      </c>
      <c r="AC75" s="24">
        <v>86511545092</v>
      </c>
      <c r="AD75" s="30">
        <f t="shared" si="18"/>
        <v>1</v>
      </c>
      <c r="AE75" s="30">
        <f t="shared" si="19"/>
        <v>1</v>
      </c>
    </row>
    <row r="76" spans="1:31" x14ac:dyDescent="0.35">
      <c r="A76" s="21">
        <v>777</v>
      </c>
      <c r="B76" s="22" t="s">
        <v>148</v>
      </c>
      <c r="C76" s="23" t="s">
        <v>149</v>
      </c>
      <c r="D76" s="24">
        <v>3730135136</v>
      </c>
      <c r="E76" s="24">
        <v>3730135136</v>
      </c>
      <c r="F76" s="29">
        <f t="shared" si="10"/>
        <v>1</v>
      </c>
      <c r="G76" s="24">
        <v>3730135136</v>
      </c>
      <c r="H76" s="24">
        <v>3730135136</v>
      </c>
      <c r="I76" s="29">
        <f t="shared" si="11"/>
        <v>1</v>
      </c>
      <c r="J76" s="24">
        <v>3730135136</v>
      </c>
      <c r="K76" s="24">
        <v>3730135136</v>
      </c>
      <c r="L76" s="29">
        <f t="shared" si="12"/>
        <v>1</v>
      </c>
      <c r="M76" s="24">
        <v>3730135136</v>
      </c>
      <c r="N76" s="24">
        <v>3730135136</v>
      </c>
      <c r="O76" s="29">
        <f t="shared" si="13"/>
        <v>1</v>
      </c>
      <c r="P76" s="24">
        <v>3730135136</v>
      </c>
      <c r="Q76" s="24">
        <v>3730135136</v>
      </c>
      <c r="R76" s="29">
        <f t="shared" si="14"/>
        <v>1</v>
      </c>
      <c r="S76" s="24">
        <v>3730135136</v>
      </c>
      <c r="T76" s="24">
        <v>3730135136</v>
      </c>
      <c r="U76" s="29">
        <f t="shared" si="15"/>
        <v>1</v>
      </c>
      <c r="V76" s="24">
        <v>3730135136</v>
      </c>
      <c r="W76" s="24">
        <v>3730135136</v>
      </c>
      <c r="X76" s="29">
        <f t="shared" si="16"/>
        <v>1</v>
      </c>
      <c r="Y76" s="24">
        <v>3730135136</v>
      </c>
      <c r="Z76" s="24">
        <v>3730135136</v>
      </c>
      <c r="AA76" s="29">
        <f t="shared" si="17"/>
        <v>1</v>
      </c>
      <c r="AB76" s="24">
        <v>3730135136</v>
      </c>
      <c r="AC76" s="24">
        <v>3730135136</v>
      </c>
      <c r="AD76" s="30">
        <f t="shared" si="18"/>
        <v>1</v>
      </c>
      <c r="AE76" s="30">
        <f t="shared" si="19"/>
        <v>1</v>
      </c>
    </row>
    <row r="77" spans="1:31" x14ac:dyDescent="0.35">
      <c r="A77" s="25">
        <v>778</v>
      </c>
      <c r="B77" s="26" t="s">
        <v>150</v>
      </c>
      <c r="C77" s="23" t="s">
        <v>151</v>
      </c>
      <c r="D77" s="24">
        <v>38150000000</v>
      </c>
      <c r="E77" s="24">
        <v>38150000000</v>
      </c>
      <c r="F77" s="29">
        <f t="shared" si="10"/>
        <v>1</v>
      </c>
      <c r="G77" s="24">
        <v>38150000000</v>
      </c>
      <c r="H77" s="24">
        <v>38150000000</v>
      </c>
      <c r="I77" s="29">
        <f t="shared" si="11"/>
        <v>1</v>
      </c>
      <c r="J77" s="24">
        <v>38150000000</v>
      </c>
      <c r="K77" s="24">
        <v>38150000000</v>
      </c>
      <c r="L77" s="29">
        <f t="shared" si="12"/>
        <v>1</v>
      </c>
      <c r="M77" s="24">
        <v>38150000000</v>
      </c>
      <c r="N77" s="24">
        <v>38150000000</v>
      </c>
      <c r="O77" s="29">
        <f t="shared" si="13"/>
        <v>1</v>
      </c>
      <c r="P77" s="24">
        <v>38150000000</v>
      </c>
      <c r="Q77" s="24">
        <v>38150000000</v>
      </c>
      <c r="R77" s="29">
        <f t="shared" si="14"/>
        <v>1</v>
      </c>
      <c r="S77" s="24">
        <v>38150000000</v>
      </c>
      <c r="T77" s="24">
        <v>38150000000</v>
      </c>
      <c r="U77" s="29">
        <f t="shared" si="15"/>
        <v>1</v>
      </c>
      <c r="V77" s="24">
        <v>38150000000</v>
      </c>
      <c r="W77" s="24">
        <v>38150000000</v>
      </c>
      <c r="X77" s="29">
        <f t="shared" si="16"/>
        <v>1</v>
      </c>
      <c r="Y77" s="24">
        <v>38150000000</v>
      </c>
      <c r="Z77" s="24">
        <v>38150000000</v>
      </c>
      <c r="AA77" s="29">
        <f t="shared" si="17"/>
        <v>1</v>
      </c>
      <c r="AB77" s="24">
        <v>38150000000</v>
      </c>
      <c r="AC77" s="24">
        <v>38150000000</v>
      </c>
      <c r="AD77" s="30">
        <f t="shared" si="18"/>
        <v>1</v>
      </c>
      <c r="AE77" s="30">
        <f t="shared" si="19"/>
        <v>1</v>
      </c>
    </row>
    <row r="78" spans="1:31" x14ac:dyDescent="0.35">
      <c r="A78" s="21">
        <v>793</v>
      </c>
      <c r="B78" s="22" t="s">
        <v>152</v>
      </c>
      <c r="C78" s="23" t="s">
        <v>153</v>
      </c>
      <c r="D78" s="24">
        <v>2099873760</v>
      </c>
      <c r="E78" s="24">
        <v>2099873760</v>
      </c>
      <c r="F78" s="29">
        <f t="shared" si="10"/>
        <v>1</v>
      </c>
      <c r="G78" s="24">
        <v>2099873760</v>
      </c>
      <c r="H78" s="24">
        <v>2099873760</v>
      </c>
      <c r="I78" s="29">
        <f t="shared" si="11"/>
        <v>1</v>
      </c>
      <c r="J78" s="24">
        <v>2099873760</v>
      </c>
      <c r="K78" s="24">
        <v>2099873760</v>
      </c>
      <c r="L78" s="29">
        <f t="shared" si="12"/>
        <v>1</v>
      </c>
      <c r="M78" s="24">
        <v>2099873760</v>
      </c>
      <c r="N78" s="24">
        <v>2099873760</v>
      </c>
      <c r="O78" s="29">
        <f t="shared" si="13"/>
        <v>1</v>
      </c>
      <c r="P78" s="24">
        <v>2099873760</v>
      </c>
      <c r="Q78" s="24">
        <v>2099873760</v>
      </c>
      <c r="R78" s="29">
        <f t="shared" si="14"/>
        <v>1</v>
      </c>
      <c r="S78" s="24">
        <v>2099873760</v>
      </c>
      <c r="T78" s="24">
        <v>2099873760</v>
      </c>
      <c r="U78" s="29">
        <f t="shared" si="15"/>
        <v>1</v>
      </c>
      <c r="V78" s="24">
        <v>2099873760</v>
      </c>
      <c r="W78" s="24">
        <v>2099873760</v>
      </c>
      <c r="X78" s="29">
        <f t="shared" si="16"/>
        <v>1</v>
      </c>
      <c r="Y78" s="24">
        <v>2099873760</v>
      </c>
      <c r="Z78" s="24">
        <v>2099873760</v>
      </c>
      <c r="AA78" s="29">
        <f t="shared" si="17"/>
        <v>1</v>
      </c>
      <c r="AB78" s="24">
        <v>2099873760</v>
      </c>
      <c r="AC78" s="24">
        <v>2099873760</v>
      </c>
      <c r="AD78" s="30">
        <f t="shared" si="18"/>
        <v>1</v>
      </c>
      <c r="AE78" s="30">
        <f t="shared" si="19"/>
        <v>1</v>
      </c>
    </row>
    <row r="79" spans="1:31" x14ac:dyDescent="0.35">
      <c r="A79" s="25">
        <v>794</v>
      </c>
      <c r="B79" s="26" t="s">
        <v>154</v>
      </c>
      <c r="C79" s="23" t="s">
        <v>155</v>
      </c>
      <c r="D79" s="24">
        <v>8969951372</v>
      </c>
      <c r="E79" s="24">
        <v>8969951372</v>
      </c>
      <c r="F79" s="29">
        <f t="shared" si="10"/>
        <v>1</v>
      </c>
      <c r="G79" s="24">
        <v>8969951372</v>
      </c>
      <c r="H79" s="24">
        <v>8969951372</v>
      </c>
      <c r="I79" s="29">
        <f t="shared" si="11"/>
        <v>1</v>
      </c>
      <c r="J79" s="24">
        <v>8969951372</v>
      </c>
      <c r="K79" s="24">
        <v>8969951372</v>
      </c>
      <c r="L79" s="29">
        <f t="shared" si="12"/>
        <v>1</v>
      </c>
      <c r="M79" s="24">
        <v>8969951372</v>
      </c>
      <c r="N79" s="24">
        <v>8969951372</v>
      </c>
      <c r="O79" s="29">
        <f t="shared" si="13"/>
        <v>1</v>
      </c>
      <c r="P79" s="24">
        <v>8969951372</v>
      </c>
      <c r="Q79" s="24">
        <v>8969951372</v>
      </c>
      <c r="R79" s="29">
        <f t="shared" si="14"/>
        <v>1</v>
      </c>
      <c r="S79" s="24">
        <v>8969951372</v>
      </c>
      <c r="T79" s="24">
        <v>8969951372</v>
      </c>
      <c r="U79" s="29">
        <f t="shared" si="15"/>
        <v>1</v>
      </c>
      <c r="V79" s="24">
        <v>8969951372</v>
      </c>
      <c r="W79" s="24">
        <v>8969951372</v>
      </c>
      <c r="X79" s="29">
        <f t="shared" si="16"/>
        <v>1</v>
      </c>
      <c r="Y79" s="24">
        <v>8969951372</v>
      </c>
      <c r="Z79" s="24">
        <v>8969951372</v>
      </c>
      <c r="AA79" s="29">
        <f t="shared" si="17"/>
        <v>1</v>
      </c>
      <c r="AB79" s="24">
        <v>8969951372</v>
      </c>
      <c r="AC79" s="24">
        <v>8969951372</v>
      </c>
      <c r="AD79" s="30">
        <f t="shared" si="18"/>
        <v>1</v>
      </c>
      <c r="AE79" s="30">
        <f t="shared" si="19"/>
        <v>1</v>
      </c>
    </row>
    <row r="80" spans="1:31" x14ac:dyDescent="0.35">
      <c r="A80" s="21">
        <v>801</v>
      </c>
      <c r="B80" s="22" t="s">
        <v>156</v>
      </c>
      <c r="C80" s="23" t="s">
        <v>157</v>
      </c>
      <c r="D80" s="24">
        <v>6437500000</v>
      </c>
      <c r="E80" s="24">
        <v>6437500000</v>
      </c>
      <c r="F80" s="29">
        <f t="shared" si="10"/>
        <v>1</v>
      </c>
      <c r="G80" s="24">
        <v>6437500000</v>
      </c>
      <c r="H80" s="24">
        <v>6437500000</v>
      </c>
      <c r="I80" s="29">
        <f t="shared" si="11"/>
        <v>1</v>
      </c>
      <c r="J80" s="24">
        <v>6437500000</v>
      </c>
      <c r="K80" s="24">
        <v>6437500000</v>
      </c>
      <c r="L80" s="29">
        <f t="shared" si="12"/>
        <v>1</v>
      </c>
      <c r="M80" s="24">
        <v>6437500000</v>
      </c>
      <c r="N80" s="24">
        <v>6437500000</v>
      </c>
      <c r="O80" s="29">
        <f t="shared" si="13"/>
        <v>1</v>
      </c>
      <c r="P80" s="24">
        <v>6437500000</v>
      </c>
      <c r="Q80" s="24">
        <v>6437500000</v>
      </c>
      <c r="R80" s="29">
        <f t="shared" si="14"/>
        <v>1</v>
      </c>
      <c r="S80" s="24">
        <v>6437500000</v>
      </c>
      <c r="T80" s="24">
        <v>6437500000</v>
      </c>
      <c r="U80" s="29">
        <f t="shared" si="15"/>
        <v>1</v>
      </c>
      <c r="V80" s="24">
        <v>6437500000</v>
      </c>
      <c r="W80" s="24">
        <v>6437500000</v>
      </c>
      <c r="X80" s="29">
        <f t="shared" si="16"/>
        <v>1</v>
      </c>
      <c r="Y80" s="24">
        <v>6437500000</v>
      </c>
      <c r="Z80" s="24">
        <v>6437500000</v>
      </c>
      <c r="AA80" s="29">
        <f t="shared" si="17"/>
        <v>1</v>
      </c>
      <c r="AB80" s="24">
        <v>6437500000</v>
      </c>
      <c r="AC80" s="24">
        <v>6437500000</v>
      </c>
      <c r="AD80" s="30">
        <f t="shared" si="18"/>
        <v>1</v>
      </c>
      <c r="AE80" s="30">
        <f t="shared" si="19"/>
        <v>1</v>
      </c>
    </row>
    <row r="81" spans="1:56" x14ac:dyDescent="0.35">
      <c r="A81" s="25">
        <v>804</v>
      </c>
      <c r="B81" s="26" t="s">
        <v>158</v>
      </c>
      <c r="C81" s="23" t="s">
        <v>159</v>
      </c>
      <c r="D81" s="24">
        <v>28806807016</v>
      </c>
      <c r="E81" s="24">
        <v>28806807016</v>
      </c>
      <c r="F81" s="29">
        <f t="shared" si="10"/>
        <v>1</v>
      </c>
      <c r="G81" s="24">
        <v>28806807016</v>
      </c>
      <c r="H81" s="24">
        <v>28806807016</v>
      </c>
      <c r="I81" s="29">
        <f t="shared" si="11"/>
        <v>1</v>
      </c>
      <c r="J81" s="24">
        <v>28806807016</v>
      </c>
      <c r="K81" s="24">
        <v>28806807016</v>
      </c>
      <c r="L81" s="29">
        <f>K81/J81</f>
        <v>1</v>
      </c>
      <c r="M81" s="24">
        <v>28806807016</v>
      </c>
      <c r="N81" s="24">
        <v>28806807016</v>
      </c>
      <c r="O81" s="29">
        <f t="shared" si="13"/>
        <v>1</v>
      </c>
      <c r="P81" s="24">
        <v>28806807016</v>
      </c>
      <c r="Q81" s="24">
        <v>28806807016</v>
      </c>
      <c r="R81" s="29">
        <f t="shared" si="14"/>
        <v>1</v>
      </c>
      <c r="S81" s="24">
        <v>28806807016</v>
      </c>
      <c r="T81" s="24">
        <v>28806807016</v>
      </c>
      <c r="U81" s="29">
        <f t="shared" si="15"/>
        <v>1</v>
      </c>
      <c r="V81" s="24">
        <v>28806807016</v>
      </c>
      <c r="W81" s="24">
        <v>28806807016</v>
      </c>
      <c r="X81" s="29">
        <f t="shared" si="16"/>
        <v>1</v>
      </c>
      <c r="Y81" s="24">
        <v>28806807016</v>
      </c>
      <c r="Z81" s="24">
        <v>28806807016</v>
      </c>
      <c r="AA81" s="29">
        <f t="shared" si="17"/>
        <v>1</v>
      </c>
      <c r="AB81" s="24">
        <v>28806807016</v>
      </c>
      <c r="AC81" s="24">
        <v>28806807016</v>
      </c>
      <c r="AD81" s="30">
        <f t="shared" si="18"/>
        <v>1</v>
      </c>
      <c r="AE81" s="30">
        <f t="shared" si="19"/>
        <v>1</v>
      </c>
    </row>
    <row r="82" spans="1:56" x14ac:dyDescent="0.35">
      <c r="C82" s="35" t="s">
        <v>175</v>
      </c>
      <c r="F82" s="36">
        <f>AVERAGE(F2:F81)</f>
        <v>0.99983067335781561</v>
      </c>
      <c r="G82" s="36"/>
      <c r="H82" s="36"/>
      <c r="I82" s="36">
        <f t="shared" ref="I82:AD82" si="20">AVERAGE(I2:I81)</f>
        <v>0.9998307076468087</v>
      </c>
      <c r="J82" s="36"/>
      <c r="K82" s="36"/>
      <c r="L82" s="36">
        <f t="shared" si="20"/>
        <v>0.9998307076468087</v>
      </c>
      <c r="M82" s="36"/>
      <c r="N82" s="36"/>
      <c r="O82" s="36">
        <f t="shared" si="20"/>
        <v>0.9998307076468087</v>
      </c>
      <c r="P82" s="36"/>
      <c r="Q82" s="36"/>
      <c r="R82" s="36">
        <f t="shared" si="20"/>
        <v>0.9998307076468087</v>
      </c>
      <c r="S82" s="36"/>
      <c r="T82" s="36"/>
      <c r="U82" s="36">
        <f t="shared" si="20"/>
        <v>0.9998307076468087</v>
      </c>
      <c r="V82" s="36"/>
      <c r="W82" s="36"/>
      <c r="X82" s="36">
        <f t="shared" si="20"/>
        <v>0.9998307076468087</v>
      </c>
      <c r="Y82" s="36"/>
      <c r="Z82" s="36"/>
      <c r="AA82" s="36">
        <f t="shared" si="20"/>
        <v>0.9998307076468087</v>
      </c>
      <c r="AB82" s="36"/>
      <c r="AC82" s="36"/>
      <c r="AD82" s="36">
        <f t="shared" si="20"/>
        <v>0.9998307076468087</v>
      </c>
      <c r="AE82" s="36"/>
      <c r="AF82" s="36">
        <v>0.9998307076468087</v>
      </c>
      <c r="AG82" s="36"/>
      <c r="AH82" s="36"/>
      <c r="AI82" s="36">
        <v>0.9998307076468087</v>
      </c>
      <c r="AJ82" s="36"/>
      <c r="AK82" s="36"/>
      <c r="AL82" s="36">
        <v>0.96157378703452889</v>
      </c>
      <c r="AM82" s="36"/>
      <c r="AN82" s="36"/>
      <c r="AO82" s="36">
        <v>0.96157378703452889</v>
      </c>
      <c r="AP82" s="36"/>
      <c r="AQ82" s="36"/>
      <c r="AR82" s="36">
        <v>0.96157378703452889</v>
      </c>
      <c r="AS82" s="36"/>
      <c r="AT82" s="36"/>
      <c r="AU82" s="36">
        <v>0.96157378703452889</v>
      </c>
      <c r="AV82" s="36"/>
      <c r="AW82" s="36"/>
      <c r="AX82" s="36">
        <v>0.96157378703452889</v>
      </c>
      <c r="AY82" s="36"/>
      <c r="AZ82" s="36"/>
      <c r="BA82" s="36">
        <v>0.96157378703452889</v>
      </c>
      <c r="BB82" s="36"/>
      <c r="BC82" s="36"/>
      <c r="BD82" s="36">
        <v>0.96157378703452889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2"/>
  <sheetViews>
    <sheetView topLeftCell="R25" workbookViewId="0">
      <selection activeCell="AE2" sqref="AE2:AE81"/>
    </sheetView>
  </sheetViews>
  <sheetFormatPr defaultRowHeight="14.5" x14ac:dyDescent="0.35"/>
  <cols>
    <col min="1" max="1" width="3.81640625" style="1" bestFit="1" customWidth="1"/>
    <col min="2" max="2" width="7" style="1" bestFit="1" customWidth="1"/>
    <col min="3" max="3" width="46.54296875" style="1" bestFit="1" customWidth="1"/>
    <col min="4" max="4" width="12" style="1" bestFit="1" customWidth="1"/>
    <col min="5" max="5" width="14.26953125" style="1" bestFit="1" customWidth="1"/>
    <col min="6" max="6" width="12" style="1" customWidth="1"/>
    <col min="7" max="8" width="12" style="1" bestFit="1" customWidth="1"/>
    <col min="9" max="9" width="12" style="1" customWidth="1"/>
    <col min="10" max="11" width="12" style="1" bestFit="1" customWidth="1"/>
    <col min="12" max="12" width="12" style="1" customWidth="1"/>
    <col min="13" max="14" width="12" style="1" bestFit="1" customWidth="1"/>
    <col min="15" max="15" width="12" style="1" customWidth="1"/>
    <col min="16" max="17" width="12" style="1" bestFit="1" customWidth="1"/>
    <col min="18" max="18" width="12" style="1" customWidth="1"/>
    <col min="19" max="20" width="12" style="1" bestFit="1" customWidth="1"/>
    <col min="21" max="21" width="12" style="1" customWidth="1"/>
    <col min="22" max="23" width="12" style="1" bestFit="1" customWidth="1"/>
    <col min="24" max="24" width="12" style="1" customWidth="1"/>
    <col min="25" max="26" width="12" style="1" bestFit="1" customWidth="1"/>
    <col min="27" max="27" width="12" style="1" customWidth="1"/>
    <col min="28" max="29" width="12" style="1" bestFit="1" customWidth="1"/>
    <col min="30" max="16384" width="8.7265625" style="1"/>
  </cols>
  <sheetData>
    <row r="1" spans="1:31" x14ac:dyDescent="0.35">
      <c r="D1" s="27" t="s">
        <v>168</v>
      </c>
      <c r="E1" s="27" t="s">
        <v>169</v>
      </c>
      <c r="F1" s="28" t="s">
        <v>170</v>
      </c>
      <c r="G1" s="27" t="s">
        <v>168</v>
      </c>
      <c r="H1" s="27" t="s">
        <v>169</v>
      </c>
      <c r="I1" s="28" t="s">
        <v>170</v>
      </c>
      <c r="J1" s="27" t="s">
        <v>168</v>
      </c>
      <c r="K1" s="27" t="s">
        <v>169</v>
      </c>
      <c r="L1" s="28" t="s">
        <v>170</v>
      </c>
      <c r="M1" s="27" t="s">
        <v>168</v>
      </c>
      <c r="N1" s="27" t="s">
        <v>169</v>
      </c>
      <c r="O1" s="28" t="s">
        <v>170</v>
      </c>
      <c r="P1" s="27" t="s">
        <v>168</v>
      </c>
      <c r="Q1" s="27" t="s">
        <v>169</v>
      </c>
      <c r="R1" s="28" t="s">
        <v>170</v>
      </c>
      <c r="S1" s="27" t="s">
        <v>168</v>
      </c>
      <c r="T1" s="27" t="s">
        <v>169</v>
      </c>
      <c r="U1" s="28" t="s">
        <v>170</v>
      </c>
      <c r="V1" s="27" t="s">
        <v>168</v>
      </c>
      <c r="W1" s="27" t="s">
        <v>169</v>
      </c>
      <c r="X1" s="28" t="s">
        <v>170</v>
      </c>
      <c r="Y1" s="27" t="s">
        <v>168</v>
      </c>
      <c r="Z1" s="27" t="s">
        <v>169</v>
      </c>
      <c r="AA1" s="28" t="s">
        <v>170</v>
      </c>
      <c r="AB1" s="27" t="s">
        <v>168</v>
      </c>
      <c r="AC1" s="27" t="s">
        <v>169</v>
      </c>
      <c r="AD1" s="28" t="s">
        <v>170</v>
      </c>
      <c r="AE1" s="34" t="s">
        <v>178</v>
      </c>
    </row>
    <row r="2" spans="1:31" x14ac:dyDescent="0.35">
      <c r="A2" s="2">
        <v>1</v>
      </c>
      <c r="B2" s="3" t="s">
        <v>0</v>
      </c>
      <c r="C2" s="4" t="s">
        <v>1</v>
      </c>
      <c r="D2" s="5">
        <v>1924688333</v>
      </c>
      <c r="E2" s="5">
        <v>1924688333</v>
      </c>
      <c r="F2" s="9">
        <f>E2/D2</f>
        <v>1</v>
      </c>
      <c r="G2" s="5">
        <v>1924688333</v>
      </c>
      <c r="H2" s="5">
        <v>1924688333</v>
      </c>
      <c r="I2" s="9">
        <f>H2/G2</f>
        <v>1</v>
      </c>
      <c r="J2" s="5">
        <v>1924688333</v>
      </c>
      <c r="K2" s="5">
        <v>1924688333</v>
      </c>
      <c r="L2" s="9">
        <f>K2/J2</f>
        <v>1</v>
      </c>
      <c r="M2" s="5">
        <v>1924688333</v>
      </c>
      <c r="N2" s="5">
        <v>1924688333</v>
      </c>
      <c r="O2" s="9">
        <f>N2/M2</f>
        <v>1</v>
      </c>
      <c r="P2" s="5">
        <v>1924688333</v>
      </c>
      <c r="Q2" s="5">
        <v>1924688333</v>
      </c>
      <c r="R2" s="9">
        <f>Q2/P2</f>
        <v>1</v>
      </c>
      <c r="S2" s="5">
        <v>1924688333</v>
      </c>
      <c r="T2" s="5">
        <v>1924688333</v>
      </c>
      <c r="U2" s="9">
        <f>T2/S2</f>
        <v>1</v>
      </c>
      <c r="V2" s="5">
        <v>1924688333</v>
      </c>
      <c r="W2" s="5">
        <v>1924688333</v>
      </c>
      <c r="X2" s="9">
        <f>W2/V2</f>
        <v>1</v>
      </c>
      <c r="Y2" s="5">
        <v>1924688333</v>
      </c>
      <c r="Z2" s="5">
        <v>1924688333</v>
      </c>
      <c r="AA2" s="9">
        <f>Z2/Y2</f>
        <v>1</v>
      </c>
      <c r="AB2" s="5">
        <v>1924688333</v>
      </c>
      <c r="AC2" s="5">
        <v>1924688333</v>
      </c>
      <c r="AD2" s="10">
        <f>AC2/AB2</f>
        <v>1</v>
      </c>
      <c r="AE2" s="10">
        <f>AVERAGE(AD2,AA2,X2,U2,R2,O2,L2,I2,F2)</f>
        <v>1</v>
      </c>
    </row>
    <row r="3" spans="1:31" x14ac:dyDescent="0.35">
      <c r="A3" s="2">
        <v>5</v>
      </c>
      <c r="B3" s="3" t="s">
        <v>2</v>
      </c>
      <c r="C3" s="4" t="s">
        <v>3</v>
      </c>
      <c r="D3" s="5">
        <v>17150000000</v>
      </c>
      <c r="E3" s="5">
        <v>17150000000</v>
      </c>
      <c r="F3" s="9">
        <f t="shared" ref="F3:F66" si="0">E3/D3</f>
        <v>1</v>
      </c>
      <c r="G3" s="5">
        <v>17150000000</v>
      </c>
      <c r="H3" s="5">
        <v>17150000000</v>
      </c>
      <c r="I3" s="9">
        <f t="shared" ref="I3:I66" si="1">H3/G3</f>
        <v>1</v>
      </c>
      <c r="J3" s="5">
        <v>17150000000</v>
      </c>
      <c r="K3" s="5">
        <v>17150000000</v>
      </c>
      <c r="L3" s="9">
        <f t="shared" ref="L3:L66" si="2">K3/J3</f>
        <v>1</v>
      </c>
      <c r="M3" s="5">
        <v>17150000000</v>
      </c>
      <c r="N3" s="5">
        <v>17150000000</v>
      </c>
      <c r="O3" s="9">
        <f t="shared" ref="O3:O66" si="3">N3/M3</f>
        <v>1</v>
      </c>
      <c r="P3" s="5">
        <v>17150000000</v>
      </c>
      <c r="Q3" s="5">
        <v>17150000000</v>
      </c>
      <c r="R3" s="9">
        <f t="shared" ref="R3:R66" si="4">Q3/P3</f>
        <v>1</v>
      </c>
      <c r="S3" s="5">
        <v>17150000000</v>
      </c>
      <c r="T3" s="5">
        <v>17150000000</v>
      </c>
      <c r="U3" s="9">
        <f t="shared" ref="U3:U66" si="5">T3/S3</f>
        <v>1</v>
      </c>
      <c r="V3" s="5">
        <v>17150000000</v>
      </c>
      <c r="W3" s="5">
        <v>17150000000</v>
      </c>
      <c r="X3" s="9">
        <f t="shared" ref="X3:X66" si="6">W3/V3</f>
        <v>1</v>
      </c>
      <c r="Y3" s="5">
        <v>17150000000</v>
      </c>
      <c r="Z3" s="5">
        <v>17150000000</v>
      </c>
      <c r="AA3" s="9">
        <f t="shared" ref="AA3:AA66" si="7">Z3/Y3</f>
        <v>1</v>
      </c>
      <c r="AB3" s="5">
        <v>17150000000</v>
      </c>
      <c r="AC3" s="5">
        <v>17150000000</v>
      </c>
      <c r="AD3" s="10">
        <f t="shared" ref="AD3:AD66" si="8">AC3/AB3</f>
        <v>1</v>
      </c>
      <c r="AE3" s="10">
        <f t="shared" ref="AE3:AE66" si="9">AVERAGE(AD3,AA3,X3,U3,R3,O3,L3,I3,F3)</f>
        <v>1</v>
      </c>
    </row>
    <row r="4" spans="1:31" x14ac:dyDescent="0.35">
      <c r="A4" s="2">
        <v>9</v>
      </c>
      <c r="B4" s="3" t="s">
        <v>4</v>
      </c>
      <c r="C4" s="4" t="s">
        <v>5</v>
      </c>
      <c r="D4" s="5">
        <v>3560849376</v>
      </c>
      <c r="E4" s="5">
        <v>3560849376</v>
      </c>
      <c r="F4" s="9">
        <f t="shared" si="0"/>
        <v>1</v>
      </c>
      <c r="G4" s="5">
        <v>3560849376</v>
      </c>
      <c r="H4" s="5">
        <v>3560849376</v>
      </c>
      <c r="I4" s="9">
        <f t="shared" si="1"/>
        <v>1</v>
      </c>
      <c r="J4" s="5">
        <v>3560849376</v>
      </c>
      <c r="K4" s="5">
        <v>3560849376</v>
      </c>
      <c r="L4" s="9">
        <f t="shared" si="2"/>
        <v>1</v>
      </c>
      <c r="M4" s="5">
        <v>3560849376</v>
      </c>
      <c r="N4" s="5">
        <v>3560849376</v>
      </c>
      <c r="O4" s="9">
        <f t="shared" si="3"/>
        <v>1</v>
      </c>
      <c r="P4" s="5">
        <v>3560849376</v>
      </c>
      <c r="Q4" s="5">
        <v>3560849376</v>
      </c>
      <c r="R4" s="9">
        <f t="shared" si="4"/>
        <v>1</v>
      </c>
      <c r="S4" s="5">
        <v>3560849376</v>
      </c>
      <c r="T4" s="5">
        <v>3560849376</v>
      </c>
      <c r="U4" s="9">
        <f t="shared" si="5"/>
        <v>1</v>
      </c>
      <c r="V4" s="5">
        <v>3560849376</v>
      </c>
      <c r="W4" s="5">
        <v>3560849376</v>
      </c>
      <c r="X4" s="9">
        <f t="shared" si="6"/>
        <v>1</v>
      </c>
      <c r="Y4" s="5">
        <v>3560849376</v>
      </c>
      <c r="Z4" s="5">
        <v>3560849376</v>
      </c>
      <c r="AA4" s="9">
        <f t="shared" si="7"/>
        <v>1</v>
      </c>
      <c r="AB4" s="5">
        <v>3560849376</v>
      </c>
      <c r="AC4" s="5">
        <v>3560849376</v>
      </c>
      <c r="AD4" s="10">
        <f t="shared" si="8"/>
        <v>1</v>
      </c>
      <c r="AE4" s="10">
        <f t="shared" si="9"/>
        <v>1</v>
      </c>
    </row>
    <row r="5" spans="1:31" x14ac:dyDescent="0.35">
      <c r="A5" s="2">
        <v>13</v>
      </c>
      <c r="B5" s="3" t="s">
        <v>6</v>
      </c>
      <c r="C5" s="4" t="s">
        <v>7</v>
      </c>
      <c r="D5" s="5">
        <v>31985962000</v>
      </c>
      <c r="E5" s="5">
        <v>31985962000</v>
      </c>
      <c r="F5" s="9">
        <f t="shared" si="0"/>
        <v>1</v>
      </c>
      <c r="G5" s="5">
        <v>31985962000</v>
      </c>
      <c r="H5" s="5">
        <v>31985962000</v>
      </c>
      <c r="I5" s="9">
        <f t="shared" si="1"/>
        <v>1</v>
      </c>
      <c r="J5" s="5">
        <v>31985962000</v>
      </c>
      <c r="K5" s="5">
        <v>31985962000</v>
      </c>
      <c r="L5" s="9">
        <f t="shared" si="2"/>
        <v>1</v>
      </c>
      <c r="M5" s="5">
        <v>31985962000</v>
      </c>
      <c r="N5" s="5">
        <v>31985962000</v>
      </c>
      <c r="O5" s="9">
        <f t="shared" si="3"/>
        <v>1</v>
      </c>
      <c r="P5" s="5">
        <v>31985962000</v>
      </c>
      <c r="Q5" s="5">
        <v>31985962000</v>
      </c>
      <c r="R5" s="9">
        <f t="shared" si="4"/>
        <v>1</v>
      </c>
      <c r="S5" s="5">
        <v>31985962000</v>
      </c>
      <c r="T5" s="5">
        <v>31985962000</v>
      </c>
      <c r="U5" s="9">
        <f t="shared" si="5"/>
        <v>1</v>
      </c>
      <c r="V5" s="5">
        <v>31985962000</v>
      </c>
      <c r="W5" s="5">
        <v>31985962000</v>
      </c>
      <c r="X5" s="9">
        <f t="shared" si="6"/>
        <v>1</v>
      </c>
      <c r="Y5" s="5">
        <v>31985962000</v>
      </c>
      <c r="Z5" s="5">
        <v>31985962000</v>
      </c>
      <c r="AA5" s="9">
        <f t="shared" si="7"/>
        <v>1</v>
      </c>
      <c r="AB5" s="5">
        <v>31985962000</v>
      </c>
      <c r="AC5" s="5">
        <v>31985962000</v>
      </c>
      <c r="AD5" s="10">
        <f t="shared" si="8"/>
        <v>1</v>
      </c>
      <c r="AE5" s="10">
        <f t="shared" si="9"/>
        <v>1</v>
      </c>
    </row>
    <row r="6" spans="1:31" x14ac:dyDescent="0.35">
      <c r="A6" s="2">
        <v>23</v>
      </c>
      <c r="B6" s="3" t="s">
        <v>8</v>
      </c>
      <c r="C6" s="4" t="s">
        <v>9</v>
      </c>
      <c r="D6" s="5">
        <v>20073474600</v>
      </c>
      <c r="E6" s="5">
        <v>20073474600</v>
      </c>
      <c r="F6" s="9">
        <f t="shared" si="0"/>
        <v>1</v>
      </c>
      <c r="G6" s="5">
        <v>20073474600</v>
      </c>
      <c r="H6" s="5">
        <v>20073474600</v>
      </c>
      <c r="I6" s="9">
        <f t="shared" si="1"/>
        <v>1</v>
      </c>
      <c r="J6" s="5">
        <v>20073474600</v>
      </c>
      <c r="K6" s="5">
        <v>20073474600</v>
      </c>
      <c r="L6" s="9">
        <f t="shared" si="2"/>
        <v>1</v>
      </c>
      <c r="M6" s="5">
        <v>20073474600</v>
      </c>
      <c r="N6" s="5">
        <v>20073474600</v>
      </c>
      <c r="O6" s="9">
        <f t="shared" si="3"/>
        <v>1</v>
      </c>
      <c r="P6" s="5">
        <v>20073474600</v>
      </c>
      <c r="Q6" s="5">
        <v>20073474600</v>
      </c>
      <c r="R6" s="9">
        <f t="shared" si="4"/>
        <v>1</v>
      </c>
      <c r="S6" s="5">
        <v>20073474600</v>
      </c>
      <c r="T6" s="5">
        <v>20073474600</v>
      </c>
      <c r="U6" s="9">
        <f t="shared" si="5"/>
        <v>1</v>
      </c>
      <c r="V6" s="5">
        <v>20073474600</v>
      </c>
      <c r="W6" s="5">
        <v>20073474600</v>
      </c>
      <c r="X6" s="9">
        <f t="shared" si="6"/>
        <v>1</v>
      </c>
      <c r="Y6" s="5">
        <v>20073474600</v>
      </c>
      <c r="Z6" s="5">
        <v>20073474600</v>
      </c>
      <c r="AA6" s="9">
        <f t="shared" si="7"/>
        <v>1</v>
      </c>
      <c r="AB6" s="5">
        <v>20073474600</v>
      </c>
      <c r="AC6" s="5">
        <v>20073474600</v>
      </c>
      <c r="AD6" s="10">
        <f t="shared" si="8"/>
        <v>1</v>
      </c>
      <c r="AE6" s="10">
        <f t="shared" si="9"/>
        <v>1</v>
      </c>
    </row>
    <row r="7" spans="1:31" x14ac:dyDescent="0.35">
      <c r="A7" s="7">
        <v>36</v>
      </c>
      <c r="B7" s="8" t="s">
        <v>10</v>
      </c>
      <c r="C7" s="4" t="s">
        <v>11</v>
      </c>
      <c r="D7" s="5">
        <v>41524501700</v>
      </c>
      <c r="E7" s="5">
        <v>41524501700</v>
      </c>
      <c r="F7" s="9">
        <f t="shared" si="0"/>
        <v>1</v>
      </c>
      <c r="G7" s="5">
        <v>41524501700</v>
      </c>
      <c r="H7" s="5">
        <v>41524501700</v>
      </c>
      <c r="I7" s="9">
        <f t="shared" si="1"/>
        <v>1</v>
      </c>
      <c r="J7" s="5">
        <v>41524501700</v>
      </c>
      <c r="K7" s="5">
        <v>41524501700</v>
      </c>
      <c r="L7" s="9">
        <f t="shared" si="2"/>
        <v>1</v>
      </c>
      <c r="M7" s="5">
        <v>41524501700</v>
      </c>
      <c r="N7" s="5">
        <v>41524501700</v>
      </c>
      <c r="O7" s="9">
        <f t="shared" si="3"/>
        <v>1</v>
      </c>
      <c r="P7" s="5">
        <v>41524501700</v>
      </c>
      <c r="Q7" s="5">
        <v>41524501700</v>
      </c>
      <c r="R7" s="9">
        <f t="shared" si="4"/>
        <v>1</v>
      </c>
      <c r="S7" s="5">
        <v>41524501700</v>
      </c>
      <c r="T7" s="5">
        <v>41524501700</v>
      </c>
      <c r="U7" s="9">
        <f t="shared" si="5"/>
        <v>1</v>
      </c>
      <c r="V7" s="5">
        <v>41524501700</v>
      </c>
      <c r="W7" s="5">
        <v>41524501700</v>
      </c>
      <c r="X7" s="9">
        <f t="shared" si="6"/>
        <v>1</v>
      </c>
      <c r="Y7" s="5">
        <v>41524501700</v>
      </c>
      <c r="Z7" s="5">
        <v>41524501700</v>
      </c>
      <c r="AA7" s="9">
        <f t="shared" si="7"/>
        <v>1</v>
      </c>
      <c r="AB7" s="5">
        <v>41524501700</v>
      </c>
      <c r="AC7" s="5">
        <v>41524501700</v>
      </c>
      <c r="AD7" s="10">
        <f t="shared" si="8"/>
        <v>1</v>
      </c>
      <c r="AE7" s="10">
        <f t="shared" si="9"/>
        <v>1</v>
      </c>
    </row>
    <row r="8" spans="1:31" x14ac:dyDescent="0.35">
      <c r="A8" s="2">
        <v>39</v>
      </c>
      <c r="B8" s="3" t="s">
        <v>12</v>
      </c>
      <c r="C8" s="4" t="s">
        <v>13</v>
      </c>
      <c r="D8" s="5">
        <v>24030764725</v>
      </c>
      <c r="E8" s="5">
        <v>24030764725</v>
      </c>
      <c r="F8" s="9">
        <f t="shared" si="0"/>
        <v>1</v>
      </c>
      <c r="G8" s="5">
        <v>24030764725</v>
      </c>
      <c r="H8" s="5">
        <v>24030764725</v>
      </c>
      <c r="I8" s="9">
        <f t="shared" si="1"/>
        <v>1</v>
      </c>
      <c r="J8" s="5">
        <v>24030764725</v>
      </c>
      <c r="K8" s="5">
        <v>24030764725</v>
      </c>
      <c r="L8" s="9">
        <f t="shared" si="2"/>
        <v>1</v>
      </c>
      <c r="M8" s="5">
        <v>24030764725</v>
      </c>
      <c r="N8" s="5">
        <v>24030764725</v>
      </c>
      <c r="O8" s="9">
        <f t="shared" si="3"/>
        <v>1</v>
      </c>
      <c r="P8" s="5">
        <v>24030764725</v>
      </c>
      <c r="Q8" s="5">
        <v>24030764725</v>
      </c>
      <c r="R8" s="9">
        <f t="shared" si="4"/>
        <v>1</v>
      </c>
      <c r="S8" s="5">
        <v>24030764725</v>
      </c>
      <c r="T8" s="5">
        <v>24030764725</v>
      </c>
      <c r="U8" s="9">
        <f t="shared" si="5"/>
        <v>1</v>
      </c>
      <c r="V8" s="5">
        <v>24030764725</v>
      </c>
      <c r="W8" s="5">
        <v>24030764725</v>
      </c>
      <c r="X8" s="9">
        <f t="shared" si="6"/>
        <v>1</v>
      </c>
      <c r="Y8" s="5">
        <v>24030764725</v>
      </c>
      <c r="Z8" s="5">
        <v>24030764725</v>
      </c>
      <c r="AA8" s="9">
        <f t="shared" si="7"/>
        <v>1</v>
      </c>
      <c r="AB8" s="5">
        <v>24030764725</v>
      </c>
      <c r="AC8" s="5">
        <v>24030764725</v>
      </c>
      <c r="AD8" s="10">
        <f t="shared" si="8"/>
        <v>1</v>
      </c>
      <c r="AE8" s="10">
        <f t="shared" si="9"/>
        <v>1</v>
      </c>
    </row>
    <row r="9" spans="1:31" x14ac:dyDescent="0.35">
      <c r="A9" s="2">
        <v>59</v>
      </c>
      <c r="B9" s="3" t="s">
        <v>14</v>
      </c>
      <c r="C9" s="4" t="s">
        <v>15</v>
      </c>
      <c r="D9" s="5">
        <v>40483553140</v>
      </c>
      <c r="E9" s="5">
        <v>40483553140</v>
      </c>
      <c r="F9" s="9">
        <f t="shared" si="0"/>
        <v>1</v>
      </c>
      <c r="G9" s="5">
        <v>40483553140</v>
      </c>
      <c r="H9" s="5">
        <v>40483553140</v>
      </c>
      <c r="I9" s="9">
        <f t="shared" si="1"/>
        <v>1</v>
      </c>
      <c r="J9" s="5">
        <v>40483553140</v>
      </c>
      <c r="K9" s="5">
        <v>40483553140</v>
      </c>
      <c r="L9" s="9">
        <f t="shared" si="2"/>
        <v>1</v>
      </c>
      <c r="M9" s="5">
        <v>40483553140</v>
      </c>
      <c r="N9" s="5">
        <v>40483553140</v>
      </c>
      <c r="O9" s="9">
        <f t="shared" si="3"/>
        <v>1</v>
      </c>
      <c r="P9" s="5">
        <v>40483553140</v>
      </c>
      <c r="Q9" s="5">
        <v>40483553140</v>
      </c>
      <c r="R9" s="9">
        <f t="shared" si="4"/>
        <v>1</v>
      </c>
      <c r="S9" s="5">
        <v>40483553140</v>
      </c>
      <c r="T9" s="5">
        <v>40483553140</v>
      </c>
      <c r="U9" s="9">
        <f t="shared" si="5"/>
        <v>1</v>
      </c>
      <c r="V9" s="5">
        <v>40483553140</v>
      </c>
      <c r="W9" s="5">
        <v>40483553140</v>
      </c>
      <c r="X9" s="9">
        <f t="shared" si="6"/>
        <v>1</v>
      </c>
      <c r="Y9" s="5">
        <v>40483553140</v>
      </c>
      <c r="Z9" s="5">
        <v>40483553140</v>
      </c>
      <c r="AA9" s="9">
        <f t="shared" si="7"/>
        <v>1</v>
      </c>
      <c r="AB9" s="5">
        <v>40483553140</v>
      </c>
      <c r="AC9" s="5">
        <v>40483553140</v>
      </c>
      <c r="AD9" s="10">
        <f t="shared" si="8"/>
        <v>1</v>
      </c>
      <c r="AE9" s="10">
        <f t="shared" si="9"/>
        <v>1</v>
      </c>
    </row>
    <row r="10" spans="1:31" x14ac:dyDescent="0.35">
      <c r="A10" s="7">
        <v>64</v>
      </c>
      <c r="B10" s="8" t="s">
        <v>16</v>
      </c>
      <c r="C10" s="4" t="s">
        <v>17</v>
      </c>
      <c r="D10" s="5">
        <v>19649411888</v>
      </c>
      <c r="E10" s="5">
        <v>19649411888</v>
      </c>
      <c r="F10" s="9">
        <f t="shared" si="0"/>
        <v>1</v>
      </c>
      <c r="G10" s="5">
        <v>19649411888</v>
      </c>
      <c r="H10" s="5">
        <v>19649411888</v>
      </c>
      <c r="I10" s="9">
        <f t="shared" si="1"/>
        <v>1</v>
      </c>
      <c r="J10" s="5">
        <v>19649411888</v>
      </c>
      <c r="K10" s="5">
        <v>19649411888</v>
      </c>
      <c r="L10" s="9">
        <f t="shared" si="2"/>
        <v>1</v>
      </c>
      <c r="M10" s="5">
        <v>19649411888</v>
      </c>
      <c r="N10" s="5">
        <v>19649411888</v>
      </c>
      <c r="O10" s="9">
        <f t="shared" si="3"/>
        <v>1</v>
      </c>
      <c r="P10" s="5">
        <v>19649411888</v>
      </c>
      <c r="Q10" s="5">
        <v>19649411888</v>
      </c>
      <c r="R10" s="9">
        <f t="shared" si="4"/>
        <v>1</v>
      </c>
      <c r="S10" s="5">
        <v>19649411888</v>
      </c>
      <c r="T10" s="5">
        <v>19649411888</v>
      </c>
      <c r="U10" s="9">
        <f t="shared" si="5"/>
        <v>1</v>
      </c>
      <c r="V10" s="5">
        <v>19649411888</v>
      </c>
      <c r="W10" s="5">
        <v>19649411888</v>
      </c>
      <c r="X10" s="9">
        <f t="shared" si="6"/>
        <v>1</v>
      </c>
      <c r="Y10" s="5">
        <v>19649411888</v>
      </c>
      <c r="Z10" s="5">
        <v>19649411888</v>
      </c>
      <c r="AA10" s="9">
        <f t="shared" si="7"/>
        <v>1</v>
      </c>
      <c r="AB10" s="5">
        <v>19649411888</v>
      </c>
      <c r="AC10" s="5">
        <v>19649411888</v>
      </c>
      <c r="AD10" s="10">
        <f t="shared" si="8"/>
        <v>1</v>
      </c>
      <c r="AE10" s="10">
        <f t="shared" si="9"/>
        <v>1</v>
      </c>
    </row>
    <row r="11" spans="1:31" x14ac:dyDescent="0.35">
      <c r="A11" s="7">
        <v>66</v>
      </c>
      <c r="B11" s="8" t="s">
        <v>18</v>
      </c>
      <c r="C11" s="4" t="s">
        <v>19</v>
      </c>
      <c r="D11" s="5">
        <v>3566360707</v>
      </c>
      <c r="E11" s="5">
        <v>3566360707</v>
      </c>
      <c r="F11" s="9">
        <f t="shared" si="0"/>
        <v>1</v>
      </c>
      <c r="G11" s="5">
        <v>3566360707</v>
      </c>
      <c r="H11" s="5">
        <v>3566360707</v>
      </c>
      <c r="I11" s="9">
        <f t="shared" si="1"/>
        <v>1</v>
      </c>
      <c r="J11" s="5">
        <v>3566360707</v>
      </c>
      <c r="K11" s="5">
        <v>3566360707</v>
      </c>
      <c r="L11" s="9">
        <f t="shared" si="2"/>
        <v>1</v>
      </c>
      <c r="M11" s="5">
        <v>3566360707</v>
      </c>
      <c r="N11" s="5">
        <v>3566360707</v>
      </c>
      <c r="O11" s="9">
        <f t="shared" si="3"/>
        <v>1</v>
      </c>
      <c r="P11" s="5">
        <v>3566360707</v>
      </c>
      <c r="Q11" s="5">
        <v>3566360707</v>
      </c>
      <c r="R11" s="9">
        <f t="shared" si="4"/>
        <v>1</v>
      </c>
      <c r="S11" s="5">
        <v>3566360707</v>
      </c>
      <c r="T11" s="5">
        <v>3566360707</v>
      </c>
      <c r="U11" s="9">
        <f t="shared" si="5"/>
        <v>1</v>
      </c>
      <c r="V11" s="5">
        <v>3566360707</v>
      </c>
      <c r="W11" s="5">
        <v>3566360707</v>
      </c>
      <c r="X11" s="9">
        <f t="shared" si="6"/>
        <v>1</v>
      </c>
      <c r="Y11" s="5">
        <v>3566360707</v>
      </c>
      <c r="Z11" s="5">
        <v>3566360707</v>
      </c>
      <c r="AA11" s="9">
        <f t="shared" si="7"/>
        <v>1</v>
      </c>
      <c r="AB11" s="5">
        <v>3566360807</v>
      </c>
      <c r="AC11" s="5">
        <v>3566360807</v>
      </c>
      <c r="AD11" s="10">
        <f t="shared" si="8"/>
        <v>1</v>
      </c>
      <c r="AE11" s="10">
        <f t="shared" si="9"/>
        <v>1</v>
      </c>
    </row>
    <row r="12" spans="1:31" x14ac:dyDescent="0.35">
      <c r="A12" s="2">
        <v>83</v>
      </c>
      <c r="B12" s="3" t="s">
        <v>20</v>
      </c>
      <c r="C12" s="4" t="s">
        <v>21</v>
      </c>
      <c r="D12" s="5">
        <v>122042299500</v>
      </c>
      <c r="E12" s="5">
        <v>122042299500</v>
      </c>
      <c r="F12" s="9">
        <f t="shared" si="0"/>
        <v>1</v>
      </c>
      <c r="G12" s="5">
        <v>122042299500</v>
      </c>
      <c r="H12" s="5">
        <v>122042299500</v>
      </c>
      <c r="I12" s="9">
        <f t="shared" si="1"/>
        <v>1</v>
      </c>
      <c r="J12" s="5">
        <v>122042299500</v>
      </c>
      <c r="K12" s="5">
        <v>122042299500</v>
      </c>
      <c r="L12" s="9">
        <f t="shared" si="2"/>
        <v>1</v>
      </c>
      <c r="M12" s="5">
        <v>122042299500</v>
      </c>
      <c r="N12" s="5">
        <v>122042299500</v>
      </c>
      <c r="O12" s="9">
        <f t="shared" si="3"/>
        <v>1</v>
      </c>
      <c r="P12" s="5">
        <v>122042299500</v>
      </c>
      <c r="Q12" s="5">
        <v>122042299500</v>
      </c>
      <c r="R12" s="9">
        <f t="shared" si="4"/>
        <v>1</v>
      </c>
      <c r="S12" s="5">
        <v>122042299500</v>
      </c>
      <c r="T12" s="5">
        <v>122042299500</v>
      </c>
      <c r="U12" s="9">
        <f t="shared" si="5"/>
        <v>1</v>
      </c>
      <c r="V12" s="5">
        <v>122042299500</v>
      </c>
      <c r="W12" s="5">
        <v>122042299500</v>
      </c>
      <c r="X12" s="9">
        <f t="shared" si="6"/>
        <v>1</v>
      </c>
      <c r="Y12" s="5">
        <v>122042299500</v>
      </c>
      <c r="Z12" s="5">
        <v>122042299500</v>
      </c>
      <c r="AA12" s="9">
        <f t="shared" si="7"/>
        <v>1</v>
      </c>
      <c r="AB12" s="5">
        <v>122042299500</v>
      </c>
      <c r="AC12" s="5">
        <v>122042299500</v>
      </c>
      <c r="AD12" s="10">
        <f t="shared" si="8"/>
        <v>1</v>
      </c>
      <c r="AE12" s="10">
        <f t="shared" si="9"/>
        <v>1</v>
      </c>
    </row>
    <row r="13" spans="1:31" x14ac:dyDescent="0.35">
      <c r="A13" s="7">
        <v>88</v>
      </c>
      <c r="B13" s="8" t="s">
        <v>22</v>
      </c>
      <c r="C13" s="4" t="s">
        <v>23</v>
      </c>
      <c r="D13" s="5">
        <v>18462169893</v>
      </c>
      <c r="E13" s="5">
        <v>18462169893</v>
      </c>
      <c r="F13" s="9">
        <f t="shared" si="0"/>
        <v>1</v>
      </c>
      <c r="G13" s="5">
        <v>18462169893</v>
      </c>
      <c r="H13" s="5">
        <v>18462169893</v>
      </c>
      <c r="I13" s="9">
        <f t="shared" si="1"/>
        <v>1</v>
      </c>
      <c r="J13" s="5">
        <v>18462169893</v>
      </c>
      <c r="K13" s="5">
        <v>18462169893</v>
      </c>
      <c r="L13" s="9">
        <f t="shared" si="2"/>
        <v>1</v>
      </c>
      <c r="M13" s="5">
        <v>18462169893</v>
      </c>
      <c r="N13" s="5">
        <v>18462169893</v>
      </c>
      <c r="O13" s="9">
        <f t="shared" si="3"/>
        <v>1</v>
      </c>
      <c r="P13" s="5">
        <v>18462169893</v>
      </c>
      <c r="Q13" s="5">
        <v>18462169893</v>
      </c>
      <c r="R13" s="9">
        <f t="shared" si="4"/>
        <v>1</v>
      </c>
      <c r="S13" s="5">
        <v>18462169893</v>
      </c>
      <c r="T13" s="5">
        <v>18462169893</v>
      </c>
      <c r="U13" s="9">
        <f t="shared" si="5"/>
        <v>1</v>
      </c>
      <c r="V13" s="5">
        <v>18462169893</v>
      </c>
      <c r="W13" s="5">
        <v>18462169893</v>
      </c>
      <c r="X13" s="9">
        <f t="shared" si="6"/>
        <v>1</v>
      </c>
      <c r="Y13" s="5">
        <v>18462169893</v>
      </c>
      <c r="Z13" s="5">
        <v>18462169893</v>
      </c>
      <c r="AA13" s="9">
        <f t="shared" si="7"/>
        <v>1</v>
      </c>
      <c r="AB13" s="5">
        <v>18462169893</v>
      </c>
      <c r="AC13" s="5">
        <v>18462169893</v>
      </c>
      <c r="AD13" s="10">
        <f t="shared" si="8"/>
        <v>1</v>
      </c>
      <c r="AE13" s="10">
        <f t="shared" si="9"/>
        <v>1</v>
      </c>
    </row>
    <row r="14" spans="1:31" x14ac:dyDescent="0.35">
      <c r="A14" s="2">
        <v>89</v>
      </c>
      <c r="B14" s="3" t="s">
        <v>24</v>
      </c>
      <c r="C14" s="4" t="s">
        <v>25</v>
      </c>
      <c r="D14" s="5">
        <v>150043411587</v>
      </c>
      <c r="E14" s="5">
        <v>150043411587</v>
      </c>
      <c r="F14" s="9">
        <f t="shared" si="0"/>
        <v>1</v>
      </c>
      <c r="G14" s="5">
        <v>150043411587</v>
      </c>
      <c r="H14" s="5">
        <v>150043411587</v>
      </c>
      <c r="I14" s="9">
        <f t="shared" si="1"/>
        <v>1</v>
      </c>
      <c r="J14" s="5">
        <v>150043411587</v>
      </c>
      <c r="K14" s="5">
        <v>150043411587</v>
      </c>
      <c r="L14" s="9">
        <f t="shared" si="2"/>
        <v>1</v>
      </c>
      <c r="M14" s="5">
        <v>150043411587</v>
      </c>
      <c r="N14" s="5">
        <v>150043411587</v>
      </c>
      <c r="O14" s="9">
        <f t="shared" si="3"/>
        <v>1</v>
      </c>
      <c r="P14" s="5">
        <v>150043411587</v>
      </c>
      <c r="Q14" s="5">
        <v>150043411587</v>
      </c>
      <c r="R14" s="9">
        <f t="shared" si="4"/>
        <v>1</v>
      </c>
      <c r="S14" s="5">
        <v>150043411587</v>
      </c>
      <c r="T14" s="5">
        <v>150043411587</v>
      </c>
      <c r="U14" s="9">
        <f t="shared" si="5"/>
        <v>1</v>
      </c>
      <c r="V14" s="5">
        <v>150043411587</v>
      </c>
      <c r="W14" s="5">
        <v>150043411587</v>
      </c>
      <c r="X14" s="9">
        <f t="shared" si="6"/>
        <v>1</v>
      </c>
      <c r="Y14" s="5">
        <v>150043411587</v>
      </c>
      <c r="Z14" s="5">
        <v>150043411587</v>
      </c>
      <c r="AA14" s="9">
        <f t="shared" si="7"/>
        <v>1</v>
      </c>
      <c r="AB14" s="5">
        <v>150043411587</v>
      </c>
      <c r="AC14" s="5">
        <v>150043411587</v>
      </c>
      <c r="AD14" s="10">
        <f t="shared" si="8"/>
        <v>1</v>
      </c>
      <c r="AE14" s="10">
        <f t="shared" si="9"/>
        <v>1</v>
      </c>
    </row>
    <row r="15" spans="1:31" x14ac:dyDescent="0.35">
      <c r="A15" s="2">
        <v>93</v>
      </c>
      <c r="B15" s="3" t="s">
        <v>26</v>
      </c>
      <c r="C15" s="4" t="s">
        <v>27</v>
      </c>
      <c r="D15" s="5">
        <v>10484100000</v>
      </c>
      <c r="E15" s="5">
        <v>10484100000</v>
      </c>
      <c r="F15" s="9">
        <f t="shared" si="0"/>
        <v>1</v>
      </c>
      <c r="G15" s="5">
        <v>10484100000</v>
      </c>
      <c r="H15" s="5">
        <v>10484100000</v>
      </c>
      <c r="I15" s="9">
        <f t="shared" si="1"/>
        <v>1</v>
      </c>
      <c r="J15" s="5">
        <v>10484100000</v>
      </c>
      <c r="K15" s="5">
        <v>10484100000</v>
      </c>
      <c r="L15" s="9">
        <f t="shared" si="2"/>
        <v>1</v>
      </c>
      <c r="M15" s="5">
        <v>10484100000</v>
      </c>
      <c r="N15" s="5">
        <v>10484100000</v>
      </c>
      <c r="O15" s="9">
        <f t="shared" si="3"/>
        <v>1</v>
      </c>
      <c r="P15" s="5">
        <v>10484100000</v>
      </c>
      <c r="Q15" s="5">
        <v>10484100000</v>
      </c>
      <c r="R15" s="9">
        <f t="shared" si="4"/>
        <v>1</v>
      </c>
      <c r="S15" s="5">
        <v>10484100000</v>
      </c>
      <c r="T15" s="5">
        <v>10484100000</v>
      </c>
      <c r="U15" s="9">
        <f t="shared" si="5"/>
        <v>1</v>
      </c>
      <c r="V15" s="5">
        <v>10484100000</v>
      </c>
      <c r="W15" s="5">
        <v>10484100000</v>
      </c>
      <c r="X15" s="9">
        <f t="shared" si="6"/>
        <v>1</v>
      </c>
      <c r="Y15" s="5">
        <v>10484100000</v>
      </c>
      <c r="Z15" s="5">
        <v>10484100000</v>
      </c>
      <c r="AA15" s="9">
        <f t="shared" si="7"/>
        <v>1</v>
      </c>
      <c r="AB15" s="5">
        <v>10484100000</v>
      </c>
      <c r="AC15" s="5">
        <v>10484100000</v>
      </c>
      <c r="AD15" s="10">
        <f t="shared" si="8"/>
        <v>1</v>
      </c>
      <c r="AE15" s="10">
        <f t="shared" si="9"/>
        <v>1</v>
      </c>
    </row>
    <row r="16" spans="1:31" x14ac:dyDescent="0.35">
      <c r="A16" s="7">
        <v>104</v>
      </c>
      <c r="B16" s="8" t="s">
        <v>28</v>
      </c>
      <c r="C16" s="4" t="s">
        <v>29</v>
      </c>
      <c r="D16" s="5">
        <v>9647311150</v>
      </c>
      <c r="E16" s="5">
        <v>9647311150</v>
      </c>
      <c r="F16" s="9">
        <f t="shared" si="0"/>
        <v>1</v>
      </c>
      <c r="G16" s="5">
        <v>9647311150</v>
      </c>
      <c r="H16" s="5">
        <v>9647311150</v>
      </c>
      <c r="I16" s="9">
        <f t="shared" si="1"/>
        <v>1</v>
      </c>
      <c r="J16" s="5">
        <v>9647311150</v>
      </c>
      <c r="K16" s="5">
        <v>9647311150</v>
      </c>
      <c r="L16" s="9">
        <f t="shared" si="2"/>
        <v>1</v>
      </c>
      <c r="M16" s="5">
        <v>9647311150</v>
      </c>
      <c r="N16" s="5">
        <v>9647311150</v>
      </c>
      <c r="O16" s="9">
        <f t="shared" si="3"/>
        <v>1</v>
      </c>
      <c r="P16" s="5">
        <v>9647311150</v>
      </c>
      <c r="Q16" s="5">
        <v>9647311150</v>
      </c>
      <c r="R16" s="9">
        <f t="shared" si="4"/>
        <v>1</v>
      </c>
      <c r="S16" s="5">
        <v>9647311150</v>
      </c>
      <c r="T16" s="5">
        <v>9647311150</v>
      </c>
      <c r="U16" s="9">
        <f t="shared" si="5"/>
        <v>1</v>
      </c>
      <c r="V16" s="5">
        <v>9647311150</v>
      </c>
      <c r="W16" s="5">
        <v>9647311150</v>
      </c>
      <c r="X16" s="9">
        <f t="shared" si="6"/>
        <v>1</v>
      </c>
      <c r="Y16" s="5">
        <v>9647311150</v>
      </c>
      <c r="Z16" s="5">
        <v>9647311150</v>
      </c>
      <c r="AA16" s="9">
        <f t="shared" si="7"/>
        <v>1</v>
      </c>
      <c r="AB16" s="5">
        <v>9647311150</v>
      </c>
      <c r="AC16" s="5">
        <v>9647311150</v>
      </c>
      <c r="AD16" s="10">
        <f t="shared" si="8"/>
        <v>1</v>
      </c>
      <c r="AE16" s="10">
        <f t="shared" si="9"/>
        <v>1</v>
      </c>
    </row>
    <row r="17" spans="1:31" x14ac:dyDescent="0.35">
      <c r="A17" s="2">
        <v>105</v>
      </c>
      <c r="B17" s="3" t="s">
        <v>30</v>
      </c>
      <c r="C17" s="4" t="s">
        <v>31</v>
      </c>
      <c r="D17" s="5">
        <v>15967115620</v>
      </c>
      <c r="E17" s="5">
        <v>15967115620</v>
      </c>
      <c r="F17" s="9">
        <f t="shared" si="0"/>
        <v>1</v>
      </c>
      <c r="G17" s="5">
        <v>15967115620</v>
      </c>
      <c r="H17" s="5">
        <v>15967115620</v>
      </c>
      <c r="I17" s="9">
        <f t="shared" si="1"/>
        <v>1</v>
      </c>
      <c r="J17" s="5">
        <v>15967115620</v>
      </c>
      <c r="K17" s="5">
        <v>15967115620</v>
      </c>
      <c r="L17" s="9">
        <f t="shared" si="2"/>
        <v>1</v>
      </c>
      <c r="M17" s="5">
        <v>15967115620</v>
      </c>
      <c r="N17" s="5">
        <v>15967115620</v>
      </c>
      <c r="O17" s="9">
        <f t="shared" si="3"/>
        <v>1</v>
      </c>
      <c r="P17" s="5">
        <v>15967115620</v>
      </c>
      <c r="Q17" s="5">
        <v>15967115620</v>
      </c>
      <c r="R17" s="9">
        <f t="shared" si="4"/>
        <v>1</v>
      </c>
      <c r="S17" s="5">
        <v>15967115620</v>
      </c>
      <c r="T17" s="5">
        <v>15967115620</v>
      </c>
      <c r="U17" s="9">
        <f t="shared" si="5"/>
        <v>1</v>
      </c>
      <c r="V17" s="5">
        <v>15967115620</v>
      </c>
      <c r="W17" s="5">
        <v>15967115620</v>
      </c>
      <c r="X17" s="9">
        <f t="shared" si="6"/>
        <v>1</v>
      </c>
      <c r="Y17" s="5">
        <v>15967115620</v>
      </c>
      <c r="Z17" s="5">
        <v>15967115620</v>
      </c>
      <c r="AA17" s="9">
        <f t="shared" si="7"/>
        <v>1</v>
      </c>
      <c r="AB17" s="5">
        <v>15967115620</v>
      </c>
      <c r="AC17" s="5">
        <v>15967115620</v>
      </c>
      <c r="AD17" s="10">
        <f t="shared" si="8"/>
        <v>1</v>
      </c>
      <c r="AE17" s="10">
        <f t="shared" si="9"/>
        <v>1</v>
      </c>
    </row>
    <row r="18" spans="1:31" x14ac:dyDescent="0.35">
      <c r="A18" s="7">
        <v>118</v>
      </c>
      <c r="B18" s="8" t="s">
        <v>32</v>
      </c>
      <c r="C18" s="4" t="s">
        <v>33</v>
      </c>
      <c r="D18" s="5">
        <v>10416229249</v>
      </c>
      <c r="E18" s="5">
        <v>10275158214</v>
      </c>
      <c r="F18" s="9">
        <f t="shared" si="0"/>
        <v>0.98645661192474776</v>
      </c>
      <c r="G18" s="5">
        <v>10416229249</v>
      </c>
      <c r="H18" s="5">
        <v>10275158214</v>
      </c>
      <c r="I18" s="9">
        <f t="shared" si="1"/>
        <v>0.98645661192474776</v>
      </c>
      <c r="J18" s="5">
        <v>10416229249</v>
      </c>
      <c r="K18" s="5">
        <v>10275158214</v>
      </c>
      <c r="L18" s="9">
        <f t="shared" si="2"/>
        <v>0.98645661192474776</v>
      </c>
      <c r="M18" s="5">
        <v>10416229249</v>
      </c>
      <c r="N18" s="5">
        <v>10275158214</v>
      </c>
      <c r="O18" s="9">
        <f t="shared" si="3"/>
        <v>0.98645661192474776</v>
      </c>
      <c r="P18" s="5">
        <v>10416229249</v>
      </c>
      <c r="Q18" s="5">
        <v>10275158214</v>
      </c>
      <c r="R18" s="9">
        <f t="shared" si="4"/>
        <v>0.98645661192474776</v>
      </c>
      <c r="S18" s="5">
        <v>10416229249</v>
      </c>
      <c r="T18" s="5">
        <v>10275158214</v>
      </c>
      <c r="U18" s="9">
        <f t="shared" si="5"/>
        <v>0.98645661192474776</v>
      </c>
      <c r="V18" s="5">
        <v>10416229249</v>
      </c>
      <c r="W18" s="5">
        <v>10275158214</v>
      </c>
      <c r="X18" s="9">
        <f t="shared" si="6"/>
        <v>0.98645661192474776</v>
      </c>
      <c r="Y18" s="5">
        <v>10416229249</v>
      </c>
      <c r="Z18" s="5">
        <v>10275158214</v>
      </c>
      <c r="AA18" s="9">
        <f t="shared" si="7"/>
        <v>0.98645661192474776</v>
      </c>
      <c r="AB18" s="5">
        <v>10416229249</v>
      </c>
      <c r="AC18" s="5">
        <v>10275158214</v>
      </c>
      <c r="AD18" s="10">
        <f t="shared" si="8"/>
        <v>0.98645661192474776</v>
      </c>
      <c r="AE18" s="10">
        <f t="shared" si="9"/>
        <v>0.98645661192474776</v>
      </c>
    </row>
    <row r="19" spans="1:31" x14ac:dyDescent="0.35">
      <c r="A19" s="2">
        <v>119</v>
      </c>
      <c r="B19" s="3" t="s">
        <v>34</v>
      </c>
      <c r="C19" s="4" t="s">
        <v>35</v>
      </c>
      <c r="D19" s="5">
        <v>14865343101</v>
      </c>
      <c r="E19" s="5">
        <v>14865343101</v>
      </c>
      <c r="F19" s="9">
        <f t="shared" si="0"/>
        <v>1</v>
      </c>
      <c r="G19" s="5">
        <v>14865343101</v>
      </c>
      <c r="H19" s="5">
        <v>14865343101</v>
      </c>
      <c r="I19" s="9">
        <f t="shared" si="1"/>
        <v>1</v>
      </c>
      <c r="J19" s="5">
        <v>14865343101</v>
      </c>
      <c r="K19" s="5">
        <v>14865343101</v>
      </c>
      <c r="L19" s="9">
        <f t="shared" si="2"/>
        <v>1</v>
      </c>
      <c r="M19" s="5">
        <v>14865343101</v>
      </c>
      <c r="N19" s="5">
        <v>14865343101</v>
      </c>
      <c r="O19" s="9">
        <f t="shared" si="3"/>
        <v>1</v>
      </c>
      <c r="P19" s="5">
        <v>14865343101</v>
      </c>
      <c r="Q19" s="5">
        <v>14865343101</v>
      </c>
      <c r="R19" s="9">
        <f t="shared" si="4"/>
        <v>1</v>
      </c>
      <c r="S19" s="5">
        <v>14865343101</v>
      </c>
      <c r="T19" s="5">
        <v>14865343101</v>
      </c>
      <c r="U19" s="9">
        <f t="shared" si="5"/>
        <v>1</v>
      </c>
      <c r="V19" s="5">
        <v>14865343101</v>
      </c>
      <c r="W19" s="5">
        <v>14865343101</v>
      </c>
      <c r="X19" s="9">
        <f t="shared" si="6"/>
        <v>1</v>
      </c>
      <c r="Y19" s="5">
        <v>14865343101</v>
      </c>
      <c r="Z19" s="5">
        <v>14865343101</v>
      </c>
      <c r="AA19" s="9">
        <f t="shared" si="7"/>
        <v>1</v>
      </c>
      <c r="AB19" s="5">
        <v>14865343101</v>
      </c>
      <c r="AC19" s="5">
        <v>14865343101</v>
      </c>
      <c r="AD19" s="10">
        <f t="shared" si="8"/>
        <v>1</v>
      </c>
      <c r="AE19" s="10">
        <f t="shared" si="9"/>
        <v>1</v>
      </c>
    </row>
    <row r="20" spans="1:31" x14ac:dyDescent="0.35">
      <c r="A20" s="7">
        <v>128</v>
      </c>
      <c r="B20" s="8" t="s">
        <v>36</v>
      </c>
      <c r="C20" s="4" t="s">
        <v>37</v>
      </c>
      <c r="D20" s="5">
        <v>46199999998</v>
      </c>
      <c r="E20" s="5">
        <v>46199999998</v>
      </c>
      <c r="F20" s="9">
        <f t="shared" si="0"/>
        <v>1</v>
      </c>
      <c r="G20" s="5">
        <v>46199999998</v>
      </c>
      <c r="H20" s="5">
        <v>46199999998</v>
      </c>
      <c r="I20" s="9">
        <f t="shared" si="1"/>
        <v>1</v>
      </c>
      <c r="J20" s="5">
        <v>46199999998</v>
      </c>
      <c r="K20" s="5">
        <v>46199999998</v>
      </c>
      <c r="L20" s="9">
        <f t="shared" si="2"/>
        <v>1</v>
      </c>
      <c r="M20" s="5">
        <v>46199999998</v>
      </c>
      <c r="N20" s="5">
        <v>46199999998</v>
      </c>
      <c r="O20" s="9">
        <f t="shared" si="3"/>
        <v>1</v>
      </c>
      <c r="P20" s="5">
        <v>46199999998</v>
      </c>
      <c r="Q20" s="5">
        <v>46199999998</v>
      </c>
      <c r="R20" s="9">
        <f t="shared" si="4"/>
        <v>1</v>
      </c>
      <c r="S20" s="5">
        <v>46199999998</v>
      </c>
      <c r="T20" s="5">
        <v>46199999998</v>
      </c>
      <c r="U20" s="9">
        <f t="shared" si="5"/>
        <v>1</v>
      </c>
      <c r="V20" s="5">
        <v>46199999998</v>
      </c>
      <c r="W20" s="5">
        <v>46199999998</v>
      </c>
      <c r="X20" s="9">
        <f t="shared" si="6"/>
        <v>1</v>
      </c>
      <c r="Y20" s="5">
        <v>46199999998</v>
      </c>
      <c r="Z20" s="5">
        <v>46199999998</v>
      </c>
      <c r="AA20" s="9">
        <f t="shared" si="7"/>
        <v>1</v>
      </c>
      <c r="AB20" s="5">
        <v>46199999998</v>
      </c>
      <c r="AC20" s="5">
        <v>46199999998</v>
      </c>
      <c r="AD20" s="10">
        <f t="shared" si="8"/>
        <v>1</v>
      </c>
      <c r="AE20" s="10">
        <f t="shared" si="9"/>
        <v>1</v>
      </c>
    </row>
    <row r="21" spans="1:31" x14ac:dyDescent="0.35">
      <c r="A21" s="7">
        <v>130</v>
      </c>
      <c r="B21" s="8" t="s">
        <v>38</v>
      </c>
      <c r="C21" s="4" t="s">
        <v>39</v>
      </c>
      <c r="D21" s="5">
        <v>16583997586</v>
      </c>
      <c r="E21" s="5">
        <v>16583997586</v>
      </c>
      <c r="F21" s="9">
        <f t="shared" si="0"/>
        <v>1</v>
      </c>
      <c r="G21" s="5">
        <v>16583997586</v>
      </c>
      <c r="H21" s="5">
        <v>16583997586</v>
      </c>
      <c r="I21" s="9">
        <f t="shared" si="1"/>
        <v>1</v>
      </c>
      <c r="J21" s="5">
        <v>16583997586</v>
      </c>
      <c r="K21" s="5">
        <v>16583997586</v>
      </c>
      <c r="L21" s="9">
        <f t="shared" si="2"/>
        <v>1</v>
      </c>
      <c r="M21" s="5">
        <v>16583997586</v>
      </c>
      <c r="N21" s="5">
        <v>16583997586</v>
      </c>
      <c r="O21" s="9">
        <f t="shared" si="3"/>
        <v>1</v>
      </c>
      <c r="P21" s="5">
        <v>16583997586</v>
      </c>
      <c r="Q21" s="5">
        <v>16583997586</v>
      </c>
      <c r="R21" s="9">
        <f t="shared" si="4"/>
        <v>1</v>
      </c>
      <c r="S21" s="5">
        <v>16583997586</v>
      </c>
      <c r="T21" s="5">
        <v>16583997586</v>
      </c>
      <c r="U21" s="9">
        <f t="shared" si="5"/>
        <v>1</v>
      </c>
      <c r="V21" s="5">
        <v>16583997586</v>
      </c>
      <c r="W21" s="5">
        <v>16583997586</v>
      </c>
      <c r="X21" s="9">
        <f t="shared" si="6"/>
        <v>1</v>
      </c>
      <c r="Y21" s="5">
        <v>16583997586</v>
      </c>
      <c r="Z21" s="5">
        <v>16583997586</v>
      </c>
      <c r="AA21" s="9">
        <f t="shared" si="7"/>
        <v>1</v>
      </c>
      <c r="AB21" s="5">
        <v>16583997586</v>
      </c>
      <c r="AC21" s="5">
        <v>16583997586</v>
      </c>
      <c r="AD21" s="10">
        <f t="shared" si="8"/>
        <v>1</v>
      </c>
      <c r="AE21" s="10">
        <f t="shared" si="9"/>
        <v>1</v>
      </c>
    </row>
    <row r="22" spans="1:31" x14ac:dyDescent="0.35">
      <c r="A22" s="2">
        <v>145</v>
      </c>
      <c r="B22" s="3" t="s">
        <v>40</v>
      </c>
      <c r="C22" s="4" t="s">
        <v>41</v>
      </c>
      <c r="D22" s="5">
        <v>40717924372</v>
      </c>
      <c r="E22" s="5">
        <v>40717924372</v>
      </c>
      <c r="F22" s="9">
        <f t="shared" si="0"/>
        <v>1</v>
      </c>
      <c r="G22" s="5">
        <v>40717924372</v>
      </c>
      <c r="H22" s="5">
        <v>40717924372</v>
      </c>
      <c r="I22" s="9">
        <f t="shared" si="1"/>
        <v>1</v>
      </c>
      <c r="J22" s="5">
        <v>40717924372</v>
      </c>
      <c r="K22" s="5">
        <v>40717924372</v>
      </c>
      <c r="L22" s="9">
        <f t="shared" si="2"/>
        <v>1</v>
      </c>
      <c r="M22" s="5">
        <v>40717924372</v>
      </c>
      <c r="N22" s="5">
        <v>40717924372</v>
      </c>
      <c r="O22" s="9">
        <f t="shared" si="3"/>
        <v>1</v>
      </c>
      <c r="P22" s="5">
        <v>40717924372</v>
      </c>
      <c r="Q22" s="5">
        <v>40717924372</v>
      </c>
      <c r="R22" s="9">
        <f t="shared" si="4"/>
        <v>1</v>
      </c>
      <c r="S22" s="5">
        <v>40717924372</v>
      </c>
      <c r="T22" s="5">
        <v>40717924372</v>
      </c>
      <c r="U22" s="9">
        <f t="shared" si="5"/>
        <v>1</v>
      </c>
      <c r="V22" s="5">
        <v>40717924372</v>
      </c>
      <c r="W22" s="5">
        <v>40717924372</v>
      </c>
      <c r="X22" s="9">
        <f t="shared" si="6"/>
        <v>1</v>
      </c>
      <c r="Y22" s="5">
        <v>40717924372</v>
      </c>
      <c r="Z22" s="5">
        <v>40717924372</v>
      </c>
      <c r="AA22" s="9">
        <f t="shared" si="7"/>
        <v>1</v>
      </c>
      <c r="AB22" s="5">
        <v>40717924372</v>
      </c>
      <c r="AC22" s="5">
        <v>40717924372</v>
      </c>
      <c r="AD22" s="10">
        <f t="shared" si="8"/>
        <v>1</v>
      </c>
      <c r="AE22" s="10">
        <f t="shared" si="9"/>
        <v>1</v>
      </c>
    </row>
    <row r="23" spans="1:31" x14ac:dyDescent="0.35">
      <c r="A23" s="7">
        <v>148</v>
      </c>
      <c r="B23" s="8" t="s">
        <v>42</v>
      </c>
      <c r="C23" s="4" t="s">
        <v>43</v>
      </c>
      <c r="D23" s="5">
        <v>93747218044</v>
      </c>
      <c r="E23" s="5">
        <v>93747218044</v>
      </c>
      <c r="F23" s="9">
        <f t="shared" si="0"/>
        <v>1</v>
      </c>
      <c r="G23" s="5">
        <v>93747218044</v>
      </c>
      <c r="H23" s="5">
        <v>93747218044</v>
      </c>
      <c r="I23" s="9">
        <f t="shared" si="1"/>
        <v>1</v>
      </c>
      <c r="J23" s="5">
        <v>93747218044</v>
      </c>
      <c r="K23" s="5">
        <v>93747218044</v>
      </c>
      <c r="L23" s="9">
        <f t="shared" si="2"/>
        <v>1</v>
      </c>
      <c r="M23" s="5">
        <v>93747218044</v>
      </c>
      <c r="N23" s="5">
        <v>93747218044</v>
      </c>
      <c r="O23" s="9">
        <f t="shared" si="3"/>
        <v>1</v>
      </c>
      <c r="P23" s="5">
        <v>93747218044</v>
      </c>
      <c r="Q23" s="5">
        <v>93747218044</v>
      </c>
      <c r="R23" s="9">
        <f t="shared" si="4"/>
        <v>1</v>
      </c>
      <c r="S23" s="5">
        <v>93747218044</v>
      </c>
      <c r="T23" s="5">
        <v>93747218044</v>
      </c>
      <c r="U23" s="9">
        <f t="shared" si="5"/>
        <v>1</v>
      </c>
      <c r="V23" s="5">
        <v>93747218044</v>
      </c>
      <c r="W23" s="5">
        <v>93747218044</v>
      </c>
      <c r="X23" s="9">
        <f t="shared" si="6"/>
        <v>1</v>
      </c>
      <c r="Y23" s="5">
        <v>93747218044</v>
      </c>
      <c r="Z23" s="5">
        <v>93747218044</v>
      </c>
      <c r="AA23" s="9">
        <f t="shared" si="7"/>
        <v>1</v>
      </c>
      <c r="AB23" s="5">
        <v>93747218044</v>
      </c>
      <c r="AC23" s="5">
        <v>93747218044</v>
      </c>
      <c r="AD23" s="10">
        <f t="shared" si="8"/>
        <v>1</v>
      </c>
      <c r="AE23" s="10">
        <f t="shared" si="9"/>
        <v>1</v>
      </c>
    </row>
    <row r="24" spans="1:31" x14ac:dyDescent="0.35">
      <c r="A24" s="2">
        <v>149</v>
      </c>
      <c r="B24" s="3" t="s">
        <v>44</v>
      </c>
      <c r="C24" s="4" t="s">
        <v>45</v>
      </c>
      <c r="D24" s="5">
        <v>21171365812</v>
      </c>
      <c r="E24" s="5">
        <v>21171365812</v>
      </c>
      <c r="F24" s="9">
        <f t="shared" si="0"/>
        <v>1</v>
      </c>
      <c r="G24" s="5">
        <v>21171365812</v>
      </c>
      <c r="H24" s="5">
        <v>21171365812</v>
      </c>
      <c r="I24" s="9">
        <f t="shared" si="1"/>
        <v>1</v>
      </c>
      <c r="J24" s="5">
        <v>21171365812</v>
      </c>
      <c r="K24" s="5">
        <v>21171365812</v>
      </c>
      <c r="L24" s="9">
        <f t="shared" si="2"/>
        <v>1</v>
      </c>
      <c r="M24" s="5">
        <v>21171365812</v>
      </c>
      <c r="N24" s="5">
        <v>21171365812</v>
      </c>
      <c r="O24" s="9">
        <f t="shared" si="3"/>
        <v>1</v>
      </c>
      <c r="P24" s="5">
        <v>21171365812</v>
      </c>
      <c r="Q24" s="5">
        <v>21171365812</v>
      </c>
      <c r="R24" s="9">
        <f t="shared" si="4"/>
        <v>1</v>
      </c>
      <c r="S24" s="5">
        <v>21171365812</v>
      </c>
      <c r="T24" s="5">
        <v>21171365812</v>
      </c>
      <c r="U24" s="9">
        <f t="shared" si="5"/>
        <v>1</v>
      </c>
      <c r="V24" s="5">
        <v>21171365812</v>
      </c>
      <c r="W24" s="5">
        <v>21171365812</v>
      </c>
      <c r="X24" s="9">
        <f t="shared" si="6"/>
        <v>1</v>
      </c>
      <c r="Y24" s="5">
        <v>21171365812</v>
      </c>
      <c r="Z24" s="5">
        <v>21171365812</v>
      </c>
      <c r="AA24" s="9">
        <f t="shared" si="7"/>
        <v>1</v>
      </c>
      <c r="AB24" s="5">
        <v>21171365812</v>
      </c>
      <c r="AC24" s="5">
        <v>21171365812</v>
      </c>
      <c r="AD24" s="10">
        <f t="shared" si="8"/>
        <v>1</v>
      </c>
      <c r="AE24" s="10">
        <f t="shared" si="9"/>
        <v>1</v>
      </c>
    </row>
    <row r="25" spans="1:31" x14ac:dyDescent="0.35">
      <c r="A25" s="7">
        <v>158</v>
      </c>
      <c r="B25" s="8" t="s">
        <v>46</v>
      </c>
      <c r="C25" s="4" t="s">
        <v>47</v>
      </c>
      <c r="D25" s="5">
        <v>7626663000</v>
      </c>
      <c r="E25" s="5">
        <v>7626663000</v>
      </c>
      <c r="F25" s="9">
        <f t="shared" si="0"/>
        <v>1</v>
      </c>
      <c r="G25" s="5">
        <v>7626663000</v>
      </c>
      <c r="H25" s="5">
        <v>7626663000</v>
      </c>
      <c r="I25" s="9">
        <f t="shared" si="1"/>
        <v>1</v>
      </c>
      <c r="J25" s="5">
        <v>7626663000</v>
      </c>
      <c r="K25" s="5">
        <v>7626663000</v>
      </c>
      <c r="L25" s="9">
        <f t="shared" si="2"/>
        <v>1</v>
      </c>
      <c r="M25" s="5">
        <v>7626663000</v>
      </c>
      <c r="N25" s="5">
        <v>7626663000</v>
      </c>
      <c r="O25" s="9">
        <f t="shared" si="3"/>
        <v>1</v>
      </c>
      <c r="P25" s="5">
        <v>7626663000</v>
      </c>
      <c r="Q25" s="5">
        <v>7626663000</v>
      </c>
      <c r="R25" s="9">
        <f t="shared" si="4"/>
        <v>1</v>
      </c>
      <c r="S25" s="5">
        <v>7626663000</v>
      </c>
      <c r="T25" s="5">
        <v>7626663000</v>
      </c>
      <c r="U25" s="9">
        <f t="shared" si="5"/>
        <v>1</v>
      </c>
      <c r="V25" s="5">
        <v>7626663000</v>
      </c>
      <c r="W25" s="5">
        <v>7626663000</v>
      </c>
      <c r="X25" s="9">
        <f t="shared" si="6"/>
        <v>1</v>
      </c>
      <c r="Y25" s="5">
        <v>7626663000</v>
      </c>
      <c r="Z25" s="5">
        <v>7626663000</v>
      </c>
      <c r="AA25" s="9">
        <f t="shared" si="7"/>
        <v>1</v>
      </c>
      <c r="AB25" s="5">
        <v>7626663000</v>
      </c>
      <c r="AC25" s="5">
        <v>7626663000</v>
      </c>
      <c r="AD25" s="10">
        <f t="shared" si="8"/>
        <v>1</v>
      </c>
      <c r="AE25" s="10">
        <f t="shared" si="9"/>
        <v>1</v>
      </c>
    </row>
    <row r="26" spans="1:31" x14ac:dyDescent="0.35">
      <c r="A26" s="7">
        <v>198</v>
      </c>
      <c r="B26" s="8" t="s">
        <v>48</v>
      </c>
      <c r="C26" s="4" t="s">
        <v>49</v>
      </c>
      <c r="D26" s="5">
        <v>16398000000</v>
      </c>
      <c r="E26" s="5">
        <v>16398000000</v>
      </c>
      <c r="F26" s="9">
        <f t="shared" si="0"/>
        <v>1</v>
      </c>
      <c r="G26" s="5">
        <v>16398000000</v>
      </c>
      <c r="H26" s="5">
        <v>16398000000</v>
      </c>
      <c r="I26" s="9">
        <f t="shared" si="1"/>
        <v>1</v>
      </c>
      <c r="J26" s="5">
        <v>4871214021</v>
      </c>
      <c r="K26" s="5">
        <v>4871214021</v>
      </c>
      <c r="L26" s="9">
        <f t="shared" si="2"/>
        <v>1</v>
      </c>
      <c r="M26" s="5">
        <v>4871214021</v>
      </c>
      <c r="N26" s="5">
        <v>4871214021</v>
      </c>
      <c r="O26" s="9">
        <f t="shared" si="3"/>
        <v>1</v>
      </c>
      <c r="P26" s="5">
        <v>4871214021</v>
      </c>
      <c r="Q26" s="5">
        <v>4871214021</v>
      </c>
      <c r="R26" s="9">
        <f t="shared" si="4"/>
        <v>1</v>
      </c>
      <c r="S26" s="5">
        <v>4871214021</v>
      </c>
      <c r="T26" s="5">
        <v>4871214021</v>
      </c>
      <c r="U26" s="9">
        <f t="shared" si="5"/>
        <v>1</v>
      </c>
      <c r="V26" s="5">
        <v>4871214021</v>
      </c>
      <c r="W26" s="5">
        <v>4871214021</v>
      </c>
      <c r="X26" s="9">
        <f t="shared" si="6"/>
        <v>1</v>
      </c>
      <c r="Y26" s="5">
        <v>4871214021</v>
      </c>
      <c r="Z26" s="5">
        <v>4871214021</v>
      </c>
      <c r="AA26" s="9">
        <f t="shared" si="7"/>
        <v>1</v>
      </c>
      <c r="AB26" s="5">
        <v>4871214021</v>
      </c>
      <c r="AC26" s="5">
        <v>4871214021</v>
      </c>
      <c r="AD26" s="10">
        <f t="shared" si="8"/>
        <v>1</v>
      </c>
      <c r="AE26" s="10">
        <f t="shared" si="9"/>
        <v>1</v>
      </c>
    </row>
    <row r="27" spans="1:31" x14ac:dyDescent="0.35">
      <c r="A27" s="2">
        <v>207</v>
      </c>
      <c r="B27" s="3" t="s">
        <v>50</v>
      </c>
      <c r="C27" s="4" t="s">
        <v>51</v>
      </c>
      <c r="D27" s="5">
        <v>18560303397</v>
      </c>
      <c r="E27" s="5">
        <v>18560303397</v>
      </c>
      <c r="F27" s="9">
        <f t="shared" si="0"/>
        <v>1</v>
      </c>
      <c r="G27" s="5">
        <v>18560303397</v>
      </c>
      <c r="H27" s="5">
        <v>18560303397</v>
      </c>
      <c r="I27" s="9">
        <f t="shared" si="1"/>
        <v>1</v>
      </c>
      <c r="J27" s="5">
        <v>800371500</v>
      </c>
      <c r="K27" s="5">
        <v>800371500</v>
      </c>
      <c r="L27" s="9">
        <f t="shared" si="2"/>
        <v>1</v>
      </c>
      <c r="M27" s="5">
        <v>800371500</v>
      </c>
      <c r="N27" s="5">
        <v>800371500</v>
      </c>
      <c r="O27" s="9">
        <f t="shared" si="3"/>
        <v>1</v>
      </c>
      <c r="P27" s="5">
        <v>800371500</v>
      </c>
      <c r="Q27" s="5">
        <v>800371500</v>
      </c>
      <c r="R27" s="9">
        <f t="shared" si="4"/>
        <v>1</v>
      </c>
      <c r="S27" s="5">
        <v>800371500</v>
      </c>
      <c r="T27" s="5">
        <v>800371500</v>
      </c>
      <c r="U27" s="9">
        <f t="shared" si="5"/>
        <v>1</v>
      </c>
      <c r="V27" s="5">
        <v>800371500</v>
      </c>
      <c r="W27" s="5">
        <v>800371500</v>
      </c>
      <c r="X27" s="9">
        <f t="shared" si="6"/>
        <v>1</v>
      </c>
      <c r="Y27" s="5">
        <v>800371500</v>
      </c>
      <c r="Z27" s="5">
        <v>800371500</v>
      </c>
      <c r="AA27" s="9">
        <f t="shared" si="7"/>
        <v>1</v>
      </c>
      <c r="AB27" s="5">
        <v>800371500</v>
      </c>
      <c r="AC27" s="5">
        <v>800371500</v>
      </c>
      <c r="AD27" s="10">
        <f t="shared" si="8"/>
        <v>1</v>
      </c>
      <c r="AE27" s="10">
        <f t="shared" si="9"/>
        <v>1</v>
      </c>
    </row>
    <row r="28" spans="1:31" x14ac:dyDescent="0.35">
      <c r="A28" s="7">
        <v>226</v>
      </c>
      <c r="B28" s="8" t="s">
        <v>52</v>
      </c>
      <c r="C28" s="4" t="s">
        <v>53</v>
      </c>
      <c r="D28" s="5">
        <v>48198111100</v>
      </c>
      <c r="E28" s="5">
        <v>48198111100</v>
      </c>
      <c r="F28" s="9">
        <f t="shared" si="0"/>
        <v>1</v>
      </c>
      <c r="G28" s="5">
        <v>48198111100</v>
      </c>
      <c r="H28" s="5">
        <v>48198111100</v>
      </c>
      <c r="I28" s="9">
        <f t="shared" si="1"/>
        <v>1</v>
      </c>
      <c r="J28" s="5">
        <v>800659050</v>
      </c>
      <c r="K28" s="5">
        <v>800659050</v>
      </c>
      <c r="L28" s="9">
        <f t="shared" si="2"/>
        <v>1</v>
      </c>
      <c r="M28" s="5">
        <v>800659050</v>
      </c>
      <c r="N28" s="5">
        <v>800659050</v>
      </c>
      <c r="O28" s="9">
        <f t="shared" si="3"/>
        <v>1</v>
      </c>
      <c r="P28" s="5">
        <v>800659050</v>
      </c>
      <c r="Q28" s="5">
        <v>800659050</v>
      </c>
      <c r="R28" s="9">
        <f t="shared" si="4"/>
        <v>1</v>
      </c>
      <c r="S28" s="5">
        <v>800659050</v>
      </c>
      <c r="T28" s="5">
        <v>800659050</v>
      </c>
      <c r="U28" s="9">
        <f t="shared" si="5"/>
        <v>1</v>
      </c>
      <c r="V28" s="5">
        <v>800659050</v>
      </c>
      <c r="W28" s="5">
        <v>800659050</v>
      </c>
      <c r="X28" s="9">
        <f t="shared" si="6"/>
        <v>1</v>
      </c>
      <c r="Y28" s="5">
        <v>800659050</v>
      </c>
      <c r="Z28" s="5">
        <v>800659050</v>
      </c>
      <c r="AA28" s="9">
        <f t="shared" si="7"/>
        <v>1</v>
      </c>
      <c r="AB28" s="5">
        <v>800659050</v>
      </c>
      <c r="AC28" s="5">
        <v>800659050</v>
      </c>
      <c r="AD28" s="10">
        <f t="shared" si="8"/>
        <v>1</v>
      </c>
      <c r="AE28" s="10">
        <f t="shared" si="9"/>
        <v>1</v>
      </c>
    </row>
    <row r="29" spans="1:31" x14ac:dyDescent="0.35">
      <c r="A29" s="2">
        <v>231</v>
      </c>
      <c r="B29" s="3" t="s">
        <v>54</v>
      </c>
      <c r="C29" s="4" t="s">
        <v>55</v>
      </c>
      <c r="D29" s="5">
        <v>8621173232</v>
      </c>
      <c r="E29" s="5">
        <v>8621173232</v>
      </c>
      <c r="F29" s="9">
        <f t="shared" si="0"/>
        <v>1</v>
      </c>
      <c r="G29" s="5">
        <v>8621173232</v>
      </c>
      <c r="H29" s="5">
        <v>8621173232</v>
      </c>
      <c r="I29" s="9">
        <f t="shared" si="1"/>
        <v>1</v>
      </c>
      <c r="J29" s="5">
        <v>14184000000</v>
      </c>
      <c r="K29" s="5">
        <v>14184000000</v>
      </c>
      <c r="L29" s="9">
        <f t="shared" si="2"/>
        <v>1</v>
      </c>
      <c r="M29" s="5">
        <v>14184000000</v>
      </c>
      <c r="N29" s="5">
        <v>14184000000</v>
      </c>
      <c r="O29" s="9">
        <f t="shared" si="3"/>
        <v>1</v>
      </c>
      <c r="P29" s="5">
        <v>14184000000</v>
      </c>
      <c r="Q29" s="5">
        <v>14184000000</v>
      </c>
      <c r="R29" s="9">
        <f t="shared" si="4"/>
        <v>1</v>
      </c>
      <c r="S29" s="5">
        <v>14184000000</v>
      </c>
      <c r="T29" s="5">
        <v>14184000000</v>
      </c>
      <c r="U29" s="9">
        <f t="shared" si="5"/>
        <v>1</v>
      </c>
      <c r="V29" s="5">
        <v>14184000000</v>
      </c>
      <c r="W29" s="5">
        <v>14184000000</v>
      </c>
      <c r="X29" s="9">
        <f t="shared" si="6"/>
        <v>1</v>
      </c>
      <c r="Y29" s="5">
        <v>14184000000</v>
      </c>
      <c r="Z29" s="5">
        <v>14184000000</v>
      </c>
      <c r="AA29" s="9">
        <f t="shared" si="7"/>
        <v>1</v>
      </c>
      <c r="AB29" s="5">
        <v>14184000000</v>
      </c>
      <c r="AC29" s="5">
        <v>14184000000</v>
      </c>
      <c r="AD29" s="10">
        <f t="shared" si="8"/>
        <v>1</v>
      </c>
      <c r="AE29" s="10">
        <f t="shared" si="9"/>
        <v>1</v>
      </c>
    </row>
    <row r="30" spans="1:31" x14ac:dyDescent="0.35">
      <c r="A30" s="7">
        <v>248</v>
      </c>
      <c r="B30" s="8" t="s">
        <v>56</v>
      </c>
      <c r="C30" s="4" t="s">
        <v>57</v>
      </c>
      <c r="D30" s="5">
        <v>7298500000</v>
      </c>
      <c r="E30" s="5">
        <v>7298500000</v>
      </c>
      <c r="F30" s="9">
        <f t="shared" si="0"/>
        <v>1</v>
      </c>
      <c r="G30" s="5">
        <v>7298500000</v>
      </c>
      <c r="H30" s="5">
        <v>7298500000</v>
      </c>
      <c r="I30" s="9">
        <f t="shared" si="1"/>
        <v>1</v>
      </c>
      <c r="J30" s="5">
        <v>7412000000</v>
      </c>
      <c r="K30" s="5">
        <v>1091500000</v>
      </c>
      <c r="L30" s="9">
        <f t="shared" si="2"/>
        <v>0.14726119805720453</v>
      </c>
      <c r="M30" s="5">
        <v>7412000000</v>
      </c>
      <c r="N30" s="5">
        <v>1091500000</v>
      </c>
      <c r="O30" s="9">
        <f t="shared" si="3"/>
        <v>0.14726119805720453</v>
      </c>
      <c r="P30" s="5">
        <v>7412000000</v>
      </c>
      <c r="Q30" s="5">
        <v>1091500000</v>
      </c>
      <c r="R30" s="9">
        <f t="shared" si="4"/>
        <v>0.14726119805720453</v>
      </c>
      <c r="S30" s="5">
        <v>7412000000</v>
      </c>
      <c r="T30" s="5">
        <v>1091500000</v>
      </c>
      <c r="U30" s="9">
        <f t="shared" si="5"/>
        <v>0.14726119805720453</v>
      </c>
      <c r="V30" s="5">
        <v>7412000000</v>
      </c>
      <c r="W30" s="5">
        <v>1091500000</v>
      </c>
      <c r="X30" s="9">
        <f t="shared" si="6"/>
        <v>0.14726119805720453</v>
      </c>
      <c r="Y30" s="5">
        <v>7412000000</v>
      </c>
      <c r="Z30" s="5">
        <v>1091500000</v>
      </c>
      <c r="AA30" s="9">
        <f t="shared" si="7"/>
        <v>0.14726119805720453</v>
      </c>
      <c r="AB30" s="5">
        <v>7412000000</v>
      </c>
      <c r="AC30" s="5">
        <v>1091500000</v>
      </c>
      <c r="AD30" s="10">
        <f t="shared" si="8"/>
        <v>0.14726119805720453</v>
      </c>
      <c r="AE30" s="10">
        <f t="shared" si="9"/>
        <v>0.33675870960004795</v>
      </c>
    </row>
    <row r="31" spans="1:31" x14ac:dyDescent="0.35">
      <c r="A31" s="7">
        <v>258</v>
      </c>
      <c r="B31" s="8" t="s">
        <v>58</v>
      </c>
      <c r="C31" s="4" t="s">
        <v>59</v>
      </c>
      <c r="D31" s="5">
        <v>15950000000</v>
      </c>
      <c r="E31" s="5">
        <v>15950000000</v>
      </c>
      <c r="F31" s="9">
        <f t="shared" si="0"/>
        <v>1</v>
      </c>
      <c r="G31" s="5">
        <v>15950000000</v>
      </c>
      <c r="H31" s="5">
        <v>15950000000</v>
      </c>
      <c r="I31" s="9">
        <f t="shared" si="1"/>
        <v>1</v>
      </c>
      <c r="J31" s="5">
        <v>2708640000</v>
      </c>
      <c r="K31" s="5">
        <v>2708640000</v>
      </c>
      <c r="L31" s="9">
        <f t="shared" si="2"/>
        <v>1</v>
      </c>
      <c r="M31" s="5">
        <v>2708640000</v>
      </c>
      <c r="N31" s="5">
        <v>2708640000</v>
      </c>
      <c r="O31" s="9">
        <f t="shared" si="3"/>
        <v>1</v>
      </c>
      <c r="P31" s="5">
        <v>2708640000</v>
      </c>
      <c r="Q31" s="5">
        <v>2708640000</v>
      </c>
      <c r="R31" s="9">
        <f t="shared" si="4"/>
        <v>1</v>
      </c>
      <c r="S31" s="5">
        <v>2708640000</v>
      </c>
      <c r="T31" s="5">
        <v>2708640000</v>
      </c>
      <c r="U31" s="9">
        <f t="shared" si="5"/>
        <v>1</v>
      </c>
      <c r="V31" s="5">
        <v>2708640000</v>
      </c>
      <c r="W31" s="5">
        <v>2708640000</v>
      </c>
      <c r="X31" s="9">
        <f t="shared" si="6"/>
        <v>1</v>
      </c>
      <c r="Y31" s="5">
        <v>2708640000</v>
      </c>
      <c r="Z31" s="5">
        <v>2708640000</v>
      </c>
      <c r="AA31" s="9">
        <f t="shared" si="7"/>
        <v>1</v>
      </c>
      <c r="AB31" s="5">
        <v>2708640000</v>
      </c>
      <c r="AC31" s="5">
        <v>2708640000</v>
      </c>
      <c r="AD31" s="10">
        <f t="shared" si="8"/>
        <v>1</v>
      </c>
      <c r="AE31" s="10">
        <f t="shared" si="9"/>
        <v>1</v>
      </c>
    </row>
    <row r="32" spans="1:31" x14ac:dyDescent="0.35">
      <c r="A32" s="7">
        <v>266</v>
      </c>
      <c r="B32" s="8" t="s">
        <v>60</v>
      </c>
      <c r="C32" s="4" t="s">
        <v>61</v>
      </c>
      <c r="D32" s="5">
        <v>10724674776</v>
      </c>
      <c r="E32" s="5">
        <v>10724674776</v>
      </c>
      <c r="F32" s="9">
        <f t="shared" si="0"/>
        <v>1</v>
      </c>
      <c r="G32" s="5">
        <v>10724674776</v>
      </c>
      <c r="H32" s="5">
        <v>10724674776</v>
      </c>
      <c r="I32" s="9">
        <f t="shared" si="1"/>
        <v>1</v>
      </c>
      <c r="J32" s="5">
        <v>2500000000</v>
      </c>
      <c r="K32" s="5">
        <v>780000000</v>
      </c>
      <c r="L32" s="9">
        <f t="shared" si="2"/>
        <v>0.312</v>
      </c>
      <c r="M32" s="5">
        <v>2500000000</v>
      </c>
      <c r="N32" s="5">
        <v>780000000</v>
      </c>
      <c r="O32" s="9">
        <f t="shared" si="3"/>
        <v>0.312</v>
      </c>
      <c r="P32" s="5">
        <v>2500000000</v>
      </c>
      <c r="Q32" s="5">
        <v>780000000</v>
      </c>
      <c r="R32" s="9">
        <f t="shared" si="4"/>
        <v>0.312</v>
      </c>
      <c r="S32" s="5">
        <v>2500000000</v>
      </c>
      <c r="T32" s="5">
        <v>780000000</v>
      </c>
      <c r="U32" s="9">
        <f t="shared" si="5"/>
        <v>0.312</v>
      </c>
      <c r="V32" s="5">
        <v>2500000000</v>
      </c>
      <c r="W32" s="5">
        <v>780000000</v>
      </c>
      <c r="X32" s="9">
        <f t="shared" si="6"/>
        <v>0.312</v>
      </c>
      <c r="Y32" s="5">
        <v>2500000000</v>
      </c>
      <c r="Z32" s="5">
        <v>780000000</v>
      </c>
      <c r="AA32" s="9">
        <f t="shared" si="7"/>
        <v>0.312</v>
      </c>
      <c r="AB32" s="5">
        <v>2500000000</v>
      </c>
      <c r="AC32" s="5">
        <v>780000000</v>
      </c>
      <c r="AD32" s="10">
        <f t="shared" si="8"/>
        <v>0.312</v>
      </c>
      <c r="AE32" s="10">
        <f t="shared" si="9"/>
        <v>0.46488888888888891</v>
      </c>
    </row>
    <row r="33" spans="1:31" x14ac:dyDescent="0.35">
      <c r="A33" s="7">
        <v>288</v>
      </c>
      <c r="B33" s="8" t="s">
        <v>62</v>
      </c>
      <c r="C33" s="4" t="s">
        <v>63</v>
      </c>
      <c r="D33" s="5">
        <v>1924088000</v>
      </c>
      <c r="E33" s="5">
        <v>1924088000</v>
      </c>
      <c r="F33" s="9">
        <f t="shared" si="0"/>
        <v>1</v>
      </c>
      <c r="G33" s="5">
        <v>1924088000</v>
      </c>
      <c r="H33" s="5">
        <v>1924088000</v>
      </c>
      <c r="I33" s="9">
        <f t="shared" si="1"/>
        <v>1</v>
      </c>
      <c r="J33" s="5">
        <v>5882353000</v>
      </c>
      <c r="K33" s="5">
        <v>5882353000</v>
      </c>
      <c r="L33" s="9">
        <f t="shared" si="2"/>
        <v>1</v>
      </c>
      <c r="M33" s="5">
        <v>5882353000</v>
      </c>
      <c r="N33" s="5">
        <v>5882353000</v>
      </c>
      <c r="O33" s="9">
        <f t="shared" si="3"/>
        <v>1</v>
      </c>
      <c r="P33" s="5">
        <v>5882353000</v>
      </c>
      <c r="Q33" s="5">
        <v>5882353000</v>
      </c>
      <c r="R33" s="9">
        <f t="shared" si="4"/>
        <v>1</v>
      </c>
      <c r="S33" s="5">
        <v>5882353000</v>
      </c>
      <c r="T33" s="5">
        <v>5882353000</v>
      </c>
      <c r="U33" s="9">
        <f t="shared" si="5"/>
        <v>1</v>
      </c>
      <c r="V33" s="5">
        <v>5882353000</v>
      </c>
      <c r="W33" s="5">
        <v>5882353000</v>
      </c>
      <c r="X33" s="9">
        <f t="shared" si="6"/>
        <v>1</v>
      </c>
      <c r="Y33" s="5">
        <v>5882353000</v>
      </c>
      <c r="Z33" s="5">
        <v>5882353000</v>
      </c>
      <c r="AA33" s="9">
        <f t="shared" si="7"/>
        <v>1</v>
      </c>
      <c r="AB33" s="5">
        <v>5882353000</v>
      </c>
      <c r="AC33" s="5">
        <v>5882353000</v>
      </c>
      <c r="AD33" s="10">
        <f t="shared" si="8"/>
        <v>1</v>
      </c>
      <c r="AE33" s="10">
        <f t="shared" si="9"/>
        <v>1</v>
      </c>
    </row>
    <row r="34" spans="1:31" x14ac:dyDescent="0.35">
      <c r="A34" s="2">
        <v>321</v>
      </c>
      <c r="B34" s="3" t="s">
        <v>64</v>
      </c>
      <c r="C34" s="4" t="s">
        <v>65</v>
      </c>
      <c r="D34" s="5">
        <v>116318076900</v>
      </c>
      <c r="E34" s="5">
        <v>116318076900</v>
      </c>
      <c r="F34" s="9">
        <f t="shared" si="0"/>
        <v>1</v>
      </c>
      <c r="G34" s="5">
        <v>116318076900</v>
      </c>
      <c r="H34" s="5">
        <v>116318076900</v>
      </c>
      <c r="I34" s="9">
        <f t="shared" si="1"/>
        <v>1</v>
      </c>
      <c r="J34" s="5">
        <v>3221750000</v>
      </c>
      <c r="K34" s="5">
        <v>3221750000</v>
      </c>
      <c r="L34" s="9">
        <f t="shared" si="2"/>
        <v>1</v>
      </c>
      <c r="M34" s="5">
        <v>3221750000</v>
      </c>
      <c r="N34" s="5">
        <v>3221750000</v>
      </c>
      <c r="O34" s="9">
        <f t="shared" si="3"/>
        <v>1</v>
      </c>
      <c r="P34" s="5">
        <v>3221750000</v>
      </c>
      <c r="Q34" s="5">
        <v>3221750000</v>
      </c>
      <c r="R34" s="9">
        <f t="shared" si="4"/>
        <v>1</v>
      </c>
      <c r="S34" s="5">
        <v>3221750000</v>
      </c>
      <c r="T34" s="5">
        <v>3221750000</v>
      </c>
      <c r="U34" s="9">
        <f t="shared" si="5"/>
        <v>1</v>
      </c>
      <c r="V34" s="5">
        <v>3221750000</v>
      </c>
      <c r="W34" s="5">
        <v>3221750000</v>
      </c>
      <c r="X34" s="9">
        <f t="shared" si="6"/>
        <v>1</v>
      </c>
      <c r="Y34" s="5">
        <v>3221750000</v>
      </c>
      <c r="Z34" s="5">
        <v>3221750000</v>
      </c>
      <c r="AA34" s="9">
        <f t="shared" si="7"/>
        <v>1</v>
      </c>
      <c r="AB34" s="5">
        <v>3221750000</v>
      </c>
      <c r="AC34" s="5">
        <v>3221750000</v>
      </c>
      <c r="AD34" s="10">
        <f t="shared" si="8"/>
        <v>1</v>
      </c>
      <c r="AE34" s="10">
        <f t="shared" si="9"/>
        <v>1</v>
      </c>
    </row>
    <row r="35" spans="1:31" x14ac:dyDescent="0.35">
      <c r="A35" s="7">
        <v>322</v>
      </c>
      <c r="B35" s="8" t="s">
        <v>66</v>
      </c>
      <c r="C35" s="4" t="s">
        <v>67</v>
      </c>
      <c r="D35" s="5">
        <v>9677752680</v>
      </c>
      <c r="E35" s="5">
        <v>9677752680</v>
      </c>
      <c r="F35" s="9">
        <f t="shared" si="0"/>
        <v>1</v>
      </c>
      <c r="G35" s="5">
        <v>9677752680</v>
      </c>
      <c r="H35" s="5">
        <v>9677752680</v>
      </c>
      <c r="I35" s="9">
        <f t="shared" si="1"/>
        <v>1</v>
      </c>
      <c r="J35" s="5">
        <v>116318076900</v>
      </c>
      <c r="K35" s="5">
        <v>116318076900</v>
      </c>
      <c r="L35" s="9">
        <f t="shared" si="2"/>
        <v>1</v>
      </c>
      <c r="M35" s="5">
        <v>116318076900</v>
      </c>
      <c r="N35" s="5">
        <v>116318076900</v>
      </c>
      <c r="O35" s="9">
        <f t="shared" si="3"/>
        <v>1</v>
      </c>
      <c r="P35" s="5">
        <v>116318076900</v>
      </c>
      <c r="Q35" s="5">
        <v>116318076900</v>
      </c>
      <c r="R35" s="9">
        <f t="shared" si="4"/>
        <v>1</v>
      </c>
      <c r="S35" s="5">
        <v>116318076900</v>
      </c>
      <c r="T35" s="5">
        <v>116318076900</v>
      </c>
      <c r="U35" s="9">
        <f t="shared" si="5"/>
        <v>1</v>
      </c>
      <c r="V35" s="5">
        <v>116318076900</v>
      </c>
      <c r="W35" s="5">
        <v>116318076900</v>
      </c>
      <c r="X35" s="9">
        <f t="shared" si="6"/>
        <v>1</v>
      </c>
      <c r="Y35" s="5">
        <v>116318076900</v>
      </c>
      <c r="Z35" s="5">
        <v>116318076900</v>
      </c>
      <c r="AA35" s="9">
        <f t="shared" si="7"/>
        <v>1</v>
      </c>
      <c r="AB35" s="5">
        <v>116318076900</v>
      </c>
      <c r="AC35" s="5">
        <v>116318076900</v>
      </c>
      <c r="AD35" s="10">
        <f t="shared" si="8"/>
        <v>1</v>
      </c>
      <c r="AE35" s="10">
        <f t="shared" si="9"/>
        <v>1</v>
      </c>
    </row>
    <row r="36" spans="1:31" x14ac:dyDescent="0.35">
      <c r="A36" s="2">
        <v>329</v>
      </c>
      <c r="B36" s="3" t="s">
        <v>68</v>
      </c>
      <c r="C36" s="4" t="s">
        <v>69</v>
      </c>
      <c r="D36" s="5">
        <v>13518100000</v>
      </c>
      <c r="E36" s="5">
        <v>13518100000</v>
      </c>
      <c r="F36" s="9">
        <f t="shared" si="0"/>
        <v>1</v>
      </c>
      <c r="G36" s="5">
        <v>13518100000</v>
      </c>
      <c r="H36" s="5">
        <v>13518100000</v>
      </c>
      <c r="I36" s="9">
        <f t="shared" si="1"/>
        <v>1</v>
      </c>
      <c r="J36" s="5">
        <v>4605262400</v>
      </c>
      <c r="K36" s="5">
        <v>4605262400</v>
      </c>
      <c r="L36" s="9">
        <f t="shared" si="2"/>
        <v>1</v>
      </c>
      <c r="M36" s="5">
        <v>4605262400</v>
      </c>
      <c r="N36" s="5">
        <v>4605262400</v>
      </c>
      <c r="O36" s="9">
        <f t="shared" si="3"/>
        <v>1</v>
      </c>
      <c r="P36" s="5">
        <v>4605262400</v>
      </c>
      <c r="Q36" s="5">
        <v>4605262400</v>
      </c>
      <c r="R36" s="9">
        <f t="shared" si="4"/>
        <v>1</v>
      </c>
      <c r="S36" s="5">
        <v>4605262400</v>
      </c>
      <c r="T36" s="5">
        <v>4605262400</v>
      </c>
      <c r="U36" s="9">
        <f t="shared" si="5"/>
        <v>1</v>
      </c>
      <c r="V36" s="5">
        <v>4605262400</v>
      </c>
      <c r="W36" s="5">
        <v>4605262400</v>
      </c>
      <c r="X36" s="9">
        <f t="shared" si="6"/>
        <v>1</v>
      </c>
      <c r="Y36" s="5">
        <v>4605262400</v>
      </c>
      <c r="Z36" s="5">
        <v>4605262400</v>
      </c>
      <c r="AA36" s="9">
        <f t="shared" si="7"/>
        <v>1</v>
      </c>
      <c r="AB36" s="5">
        <v>4605262400</v>
      </c>
      <c r="AC36" s="5">
        <v>4605262400</v>
      </c>
      <c r="AD36" s="10">
        <f t="shared" si="8"/>
        <v>1</v>
      </c>
      <c r="AE36" s="10">
        <f t="shared" si="9"/>
        <v>1</v>
      </c>
    </row>
    <row r="37" spans="1:31" x14ac:dyDescent="0.35">
      <c r="A37" s="7">
        <v>334</v>
      </c>
      <c r="B37" s="8" t="s">
        <v>70</v>
      </c>
      <c r="C37" s="4" t="s">
        <v>71</v>
      </c>
      <c r="D37" s="5">
        <v>11661908000</v>
      </c>
      <c r="E37" s="5">
        <v>11661908000</v>
      </c>
      <c r="F37" s="9">
        <f t="shared" si="0"/>
        <v>1</v>
      </c>
      <c r="G37" s="5">
        <v>11661908000</v>
      </c>
      <c r="H37" s="5">
        <v>11661908000</v>
      </c>
      <c r="I37" s="9">
        <f t="shared" si="1"/>
        <v>1</v>
      </c>
      <c r="J37" s="5">
        <v>1350904927</v>
      </c>
      <c r="K37" s="5">
        <v>1350904927</v>
      </c>
      <c r="L37" s="9">
        <f t="shared" si="2"/>
        <v>1</v>
      </c>
      <c r="M37" s="5">
        <v>1350904927</v>
      </c>
      <c r="N37" s="5">
        <v>1350904927</v>
      </c>
      <c r="O37" s="9">
        <f t="shared" si="3"/>
        <v>1</v>
      </c>
      <c r="P37" s="5">
        <v>1350904927</v>
      </c>
      <c r="Q37" s="5">
        <v>1350904927</v>
      </c>
      <c r="R37" s="9">
        <f t="shared" si="4"/>
        <v>1</v>
      </c>
      <c r="S37" s="5">
        <v>1350904927</v>
      </c>
      <c r="T37" s="5">
        <v>1350904927</v>
      </c>
      <c r="U37" s="9">
        <f t="shared" si="5"/>
        <v>1</v>
      </c>
      <c r="V37" s="5">
        <v>1350904927</v>
      </c>
      <c r="W37" s="5">
        <v>1350904927</v>
      </c>
      <c r="X37" s="9">
        <f t="shared" si="6"/>
        <v>1</v>
      </c>
      <c r="Y37" s="5">
        <v>1350904927</v>
      </c>
      <c r="Z37" s="5">
        <v>1350904927</v>
      </c>
      <c r="AA37" s="9">
        <f t="shared" si="7"/>
        <v>1</v>
      </c>
      <c r="AB37" s="5">
        <v>1350904927</v>
      </c>
      <c r="AC37" s="5">
        <v>1350904927</v>
      </c>
      <c r="AD37" s="10">
        <f t="shared" si="8"/>
        <v>1</v>
      </c>
      <c r="AE37" s="10">
        <f t="shared" si="9"/>
        <v>1</v>
      </c>
    </row>
    <row r="38" spans="1:31" x14ac:dyDescent="0.35">
      <c r="A38" s="7">
        <v>352</v>
      </c>
      <c r="B38" s="8" t="s">
        <v>72</v>
      </c>
      <c r="C38" s="4" t="s">
        <v>73</v>
      </c>
      <c r="D38" s="5">
        <v>9936338720</v>
      </c>
      <c r="E38" s="5">
        <v>9936338720</v>
      </c>
      <c r="F38" s="9">
        <f t="shared" si="0"/>
        <v>1</v>
      </c>
      <c r="G38" s="5">
        <v>9936338720</v>
      </c>
      <c r="H38" s="5">
        <v>9936338720</v>
      </c>
      <c r="I38" s="9">
        <f t="shared" si="1"/>
        <v>1</v>
      </c>
      <c r="J38" s="5">
        <v>196121237</v>
      </c>
      <c r="K38" s="5">
        <v>196121237</v>
      </c>
      <c r="L38" s="9">
        <f t="shared" si="2"/>
        <v>1</v>
      </c>
      <c r="M38" s="5">
        <v>196121237</v>
      </c>
      <c r="N38" s="5">
        <v>196121237</v>
      </c>
      <c r="O38" s="9">
        <f t="shared" si="3"/>
        <v>1</v>
      </c>
      <c r="P38" s="5">
        <v>196121237</v>
      </c>
      <c r="Q38" s="5">
        <v>196121237</v>
      </c>
      <c r="R38" s="9">
        <f t="shared" si="4"/>
        <v>1</v>
      </c>
      <c r="S38" s="5">
        <v>196121237</v>
      </c>
      <c r="T38" s="5">
        <v>196121237</v>
      </c>
      <c r="U38" s="9">
        <f t="shared" si="5"/>
        <v>1</v>
      </c>
      <c r="V38" s="5">
        <v>196121237</v>
      </c>
      <c r="W38" s="5">
        <v>196121237</v>
      </c>
      <c r="X38" s="9">
        <f t="shared" si="6"/>
        <v>1</v>
      </c>
      <c r="Y38" s="5">
        <v>196121237</v>
      </c>
      <c r="Z38" s="5">
        <v>196121237</v>
      </c>
      <c r="AA38" s="9">
        <f t="shared" si="7"/>
        <v>1</v>
      </c>
      <c r="AB38" s="5">
        <v>196121237</v>
      </c>
      <c r="AC38" s="5">
        <v>196121237</v>
      </c>
      <c r="AD38" s="10">
        <f t="shared" si="8"/>
        <v>1</v>
      </c>
      <c r="AE38" s="10">
        <f t="shared" si="9"/>
        <v>1</v>
      </c>
    </row>
    <row r="39" spans="1:31" x14ac:dyDescent="0.35">
      <c r="A39" s="2">
        <v>353</v>
      </c>
      <c r="B39" s="3" t="s">
        <v>74</v>
      </c>
      <c r="C39" s="4" t="s">
        <v>75</v>
      </c>
      <c r="D39" s="5">
        <v>8780426500</v>
      </c>
      <c r="E39" s="5">
        <v>8780426500</v>
      </c>
      <c r="F39" s="9">
        <f t="shared" si="0"/>
        <v>1</v>
      </c>
      <c r="G39" s="5">
        <v>8780426500</v>
      </c>
      <c r="H39" s="5">
        <v>8780426500</v>
      </c>
      <c r="I39" s="9">
        <f t="shared" si="1"/>
        <v>1</v>
      </c>
      <c r="J39" s="5">
        <v>9936338720</v>
      </c>
      <c r="K39" s="5">
        <v>9936338720</v>
      </c>
      <c r="L39" s="9">
        <f t="shared" si="2"/>
        <v>1</v>
      </c>
      <c r="M39" s="5">
        <v>9936338720</v>
      </c>
      <c r="N39" s="5">
        <v>9936338720</v>
      </c>
      <c r="O39" s="9">
        <f t="shared" si="3"/>
        <v>1</v>
      </c>
      <c r="P39" s="5">
        <v>9936338720</v>
      </c>
      <c r="Q39" s="5">
        <v>9936338720</v>
      </c>
      <c r="R39" s="9">
        <f t="shared" si="4"/>
        <v>1</v>
      </c>
      <c r="S39" s="5">
        <v>9936338720</v>
      </c>
      <c r="T39" s="5">
        <v>9936338720</v>
      </c>
      <c r="U39" s="9">
        <f t="shared" si="5"/>
        <v>1</v>
      </c>
      <c r="V39" s="5">
        <v>9936338720</v>
      </c>
      <c r="W39" s="5">
        <v>9936338720</v>
      </c>
      <c r="X39" s="9">
        <f t="shared" si="6"/>
        <v>1</v>
      </c>
      <c r="Y39" s="5">
        <v>9936338720</v>
      </c>
      <c r="Z39" s="5">
        <v>9936338720</v>
      </c>
      <c r="AA39" s="9">
        <f t="shared" si="7"/>
        <v>1</v>
      </c>
      <c r="AB39" s="5">
        <v>9936338720</v>
      </c>
      <c r="AC39" s="5">
        <v>9936338720</v>
      </c>
      <c r="AD39" s="10">
        <f t="shared" si="8"/>
        <v>1</v>
      </c>
      <c r="AE39" s="10">
        <f t="shared" si="9"/>
        <v>1</v>
      </c>
    </row>
    <row r="40" spans="1:31" x14ac:dyDescent="0.35">
      <c r="A40" s="2">
        <v>359</v>
      </c>
      <c r="B40" s="3" t="s">
        <v>76</v>
      </c>
      <c r="C40" s="4" t="s">
        <v>77</v>
      </c>
      <c r="D40" s="5">
        <v>5470982941</v>
      </c>
      <c r="E40" s="5">
        <v>5470982941</v>
      </c>
      <c r="F40" s="9">
        <f t="shared" si="0"/>
        <v>1</v>
      </c>
      <c r="G40" s="5">
        <v>5470982941</v>
      </c>
      <c r="H40" s="5">
        <v>5470982941</v>
      </c>
      <c r="I40" s="9">
        <f t="shared" si="1"/>
        <v>1</v>
      </c>
      <c r="J40" s="5">
        <v>5210192000</v>
      </c>
      <c r="K40" s="5">
        <v>5210192000</v>
      </c>
      <c r="L40" s="9">
        <f t="shared" si="2"/>
        <v>1</v>
      </c>
      <c r="M40" s="5">
        <v>5210192000</v>
      </c>
      <c r="N40" s="5">
        <v>5210192000</v>
      </c>
      <c r="O40" s="9">
        <f t="shared" si="3"/>
        <v>1</v>
      </c>
      <c r="P40" s="5">
        <v>5210192000</v>
      </c>
      <c r="Q40" s="5">
        <v>5210192000</v>
      </c>
      <c r="R40" s="9">
        <f t="shared" si="4"/>
        <v>1</v>
      </c>
      <c r="S40" s="5">
        <v>5210192000</v>
      </c>
      <c r="T40" s="5">
        <v>5210192000</v>
      </c>
      <c r="U40" s="9">
        <f t="shared" si="5"/>
        <v>1</v>
      </c>
      <c r="V40" s="5">
        <v>5210192000</v>
      </c>
      <c r="W40" s="5">
        <v>5210192000</v>
      </c>
      <c r="X40" s="9">
        <f t="shared" si="6"/>
        <v>1</v>
      </c>
      <c r="Y40" s="5">
        <v>5210192000</v>
      </c>
      <c r="Z40" s="5">
        <v>5210192000</v>
      </c>
      <c r="AA40" s="9">
        <f t="shared" si="7"/>
        <v>1</v>
      </c>
      <c r="AB40" s="5">
        <v>5210192000</v>
      </c>
      <c r="AC40" s="5">
        <v>5210192000</v>
      </c>
      <c r="AD40" s="10">
        <f t="shared" si="8"/>
        <v>1</v>
      </c>
      <c r="AE40" s="10">
        <f t="shared" si="9"/>
        <v>1</v>
      </c>
    </row>
    <row r="41" spans="1:31" x14ac:dyDescent="0.35">
      <c r="A41" s="2">
        <v>367</v>
      </c>
      <c r="B41" s="3" t="s">
        <v>78</v>
      </c>
      <c r="C41" s="4" t="s">
        <v>79</v>
      </c>
      <c r="D41" s="5">
        <v>3681231699</v>
      </c>
      <c r="E41" s="5">
        <v>3681231699</v>
      </c>
      <c r="F41" s="9">
        <f t="shared" si="0"/>
        <v>1</v>
      </c>
      <c r="G41" s="5">
        <v>3681231699</v>
      </c>
      <c r="H41" s="5">
        <v>3681231699</v>
      </c>
      <c r="I41" s="9">
        <f t="shared" si="1"/>
        <v>1</v>
      </c>
      <c r="J41" s="5">
        <v>591828000</v>
      </c>
      <c r="K41" s="5">
        <v>591828000</v>
      </c>
      <c r="L41" s="9">
        <f t="shared" si="2"/>
        <v>1</v>
      </c>
      <c r="M41" s="5">
        <v>591828000</v>
      </c>
      <c r="N41" s="5">
        <v>591828000</v>
      </c>
      <c r="O41" s="9">
        <f t="shared" si="3"/>
        <v>1</v>
      </c>
      <c r="P41" s="5">
        <v>591828000</v>
      </c>
      <c r="Q41" s="5">
        <v>591828000</v>
      </c>
      <c r="R41" s="9">
        <f t="shared" si="4"/>
        <v>1</v>
      </c>
      <c r="S41" s="5">
        <v>591828000</v>
      </c>
      <c r="T41" s="5">
        <v>591828000</v>
      </c>
      <c r="U41" s="9">
        <f t="shared" si="5"/>
        <v>1</v>
      </c>
      <c r="V41" s="5">
        <v>591828000</v>
      </c>
      <c r="W41" s="5">
        <v>591828000</v>
      </c>
      <c r="X41" s="9">
        <f t="shared" si="6"/>
        <v>1</v>
      </c>
      <c r="Y41" s="5">
        <v>591828000</v>
      </c>
      <c r="Z41" s="5">
        <v>591828000</v>
      </c>
      <c r="AA41" s="9">
        <f t="shared" si="7"/>
        <v>1</v>
      </c>
      <c r="AB41" s="5">
        <v>591828000</v>
      </c>
      <c r="AC41" s="5">
        <v>591828000</v>
      </c>
      <c r="AD41" s="10">
        <f t="shared" si="8"/>
        <v>1</v>
      </c>
      <c r="AE41" s="10">
        <f t="shared" si="9"/>
        <v>1</v>
      </c>
    </row>
    <row r="42" spans="1:31" x14ac:dyDescent="0.35">
      <c r="A42" s="2">
        <v>373</v>
      </c>
      <c r="B42" s="3" t="s">
        <v>80</v>
      </c>
      <c r="C42" s="4" t="s">
        <v>81</v>
      </c>
      <c r="D42" s="5">
        <v>42197950841</v>
      </c>
      <c r="E42" s="5">
        <v>42197950841</v>
      </c>
      <c r="F42" s="9">
        <f t="shared" si="0"/>
        <v>1</v>
      </c>
      <c r="G42" s="5">
        <v>42197950841</v>
      </c>
      <c r="H42" s="5">
        <v>42197950841</v>
      </c>
      <c r="I42" s="9">
        <f t="shared" si="1"/>
        <v>1</v>
      </c>
      <c r="J42" s="5">
        <v>4600000000</v>
      </c>
      <c r="K42" s="5">
        <v>4600000000</v>
      </c>
      <c r="L42" s="9">
        <f t="shared" si="2"/>
        <v>1</v>
      </c>
      <c r="M42" s="5">
        <v>4600000000</v>
      </c>
      <c r="N42" s="5">
        <v>4600000000</v>
      </c>
      <c r="O42" s="9">
        <f t="shared" si="3"/>
        <v>1</v>
      </c>
      <c r="P42" s="5">
        <v>4600000000</v>
      </c>
      <c r="Q42" s="5">
        <v>4600000000</v>
      </c>
      <c r="R42" s="9">
        <f t="shared" si="4"/>
        <v>1</v>
      </c>
      <c r="S42" s="5">
        <v>4600000000</v>
      </c>
      <c r="T42" s="5">
        <v>4600000000</v>
      </c>
      <c r="U42" s="9">
        <f t="shared" si="5"/>
        <v>1</v>
      </c>
      <c r="V42" s="5">
        <v>4600000000</v>
      </c>
      <c r="W42" s="5">
        <v>4600000000</v>
      </c>
      <c r="X42" s="9">
        <f t="shared" si="6"/>
        <v>1</v>
      </c>
      <c r="Y42" s="5">
        <v>4600000000</v>
      </c>
      <c r="Z42" s="5">
        <v>4600000000</v>
      </c>
      <c r="AA42" s="9">
        <f t="shared" si="7"/>
        <v>1</v>
      </c>
      <c r="AB42" s="5">
        <v>4600000000</v>
      </c>
      <c r="AC42" s="5">
        <v>4600000000</v>
      </c>
      <c r="AD42" s="10">
        <f t="shared" si="8"/>
        <v>1</v>
      </c>
      <c r="AE42" s="10">
        <f t="shared" si="9"/>
        <v>1</v>
      </c>
    </row>
    <row r="43" spans="1:31" x14ac:dyDescent="0.35">
      <c r="A43" s="2">
        <v>375</v>
      </c>
      <c r="B43" s="3" t="s">
        <v>82</v>
      </c>
      <c r="C43" s="4" t="s">
        <v>83</v>
      </c>
      <c r="D43" s="5">
        <v>8062702740</v>
      </c>
      <c r="E43" s="5">
        <v>8062702740</v>
      </c>
      <c r="F43" s="9">
        <f t="shared" si="0"/>
        <v>1</v>
      </c>
      <c r="G43" s="5">
        <v>8062702740</v>
      </c>
      <c r="H43" s="5">
        <v>8062702740</v>
      </c>
      <c r="I43" s="9">
        <f t="shared" si="1"/>
        <v>1</v>
      </c>
      <c r="J43" s="5">
        <v>1600000000</v>
      </c>
      <c r="K43" s="5">
        <v>397400000</v>
      </c>
      <c r="L43" s="9">
        <f t="shared" si="2"/>
        <v>0.24837500000000001</v>
      </c>
      <c r="M43" s="5">
        <v>1600000000</v>
      </c>
      <c r="N43" s="5">
        <v>397400000</v>
      </c>
      <c r="O43" s="9">
        <f t="shared" si="3"/>
        <v>0.24837500000000001</v>
      </c>
      <c r="P43" s="5">
        <v>1600000000</v>
      </c>
      <c r="Q43" s="5">
        <v>397400000</v>
      </c>
      <c r="R43" s="9">
        <f t="shared" si="4"/>
        <v>0.24837500000000001</v>
      </c>
      <c r="S43" s="5">
        <v>1600000000</v>
      </c>
      <c r="T43" s="5">
        <v>397400000</v>
      </c>
      <c r="U43" s="9">
        <f t="shared" si="5"/>
        <v>0.24837500000000001</v>
      </c>
      <c r="V43" s="5">
        <v>1600000000</v>
      </c>
      <c r="W43" s="5">
        <v>397400000</v>
      </c>
      <c r="X43" s="9">
        <f t="shared" si="6"/>
        <v>0.24837500000000001</v>
      </c>
      <c r="Y43" s="5">
        <v>1600000000</v>
      </c>
      <c r="Z43" s="5">
        <v>397400000</v>
      </c>
      <c r="AA43" s="9">
        <f t="shared" si="7"/>
        <v>0.24837500000000001</v>
      </c>
      <c r="AB43" s="5">
        <v>1600000000</v>
      </c>
      <c r="AC43" s="5">
        <v>397400000</v>
      </c>
      <c r="AD43" s="10">
        <f t="shared" si="8"/>
        <v>0.24837500000000001</v>
      </c>
      <c r="AE43" s="10">
        <f t="shared" si="9"/>
        <v>0.41540277777777779</v>
      </c>
    </row>
    <row r="44" spans="1:31" x14ac:dyDescent="0.35">
      <c r="A44" s="2">
        <v>379</v>
      </c>
      <c r="B44" s="3" t="s">
        <v>84</v>
      </c>
      <c r="C44" s="4" t="s">
        <v>85</v>
      </c>
      <c r="D44" s="5">
        <v>1129925000</v>
      </c>
      <c r="E44" s="5">
        <v>1129925000</v>
      </c>
      <c r="F44" s="9">
        <f t="shared" si="0"/>
        <v>1</v>
      </c>
      <c r="G44" s="5">
        <v>1129925000</v>
      </c>
      <c r="H44" s="5">
        <v>1129925000</v>
      </c>
      <c r="I44" s="9">
        <f t="shared" si="1"/>
        <v>1</v>
      </c>
      <c r="J44" s="5">
        <v>870701000</v>
      </c>
      <c r="K44" s="5">
        <v>870701000</v>
      </c>
      <c r="L44" s="9">
        <f t="shared" si="2"/>
        <v>1</v>
      </c>
      <c r="M44" s="5">
        <v>870701000</v>
      </c>
      <c r="N44" s="5">
        <v>870701000</v>
      </c>
      <c r="O44" s="9">
        <f t="shared" si="3"/>
        <v>1</v>
      </c>
      <c r="P44" s="5">
        <v>870701000</v>
      </c>
      <c r="Q44" s="5">
        <v>870701000</v>
      </c>
      <c r="R44" s="9">
        <f t="shared" si="4"/>
        <v>1</v>
      </c>
      <c r="S44" s="5">
        <v>870701000</v>
      </c>
      <c r="T44" s="5">
        <v>870701000</v>
      </c>
      <c r="U44" s="9">
        <f t="shared" si="5"/>
        <v>1</v>
      </c>
      <c r="V44" s="5">
        <v>870701000</v>
      </c>
      <c r="W44" s="5">
        <v>870701000</v>
      </c>
      <c r="X44" s="9">
        <f t="shared" si="6"/>
        <v>1</v>
      </c>
      <c r="Y44" s="5">
        <v>870901000</v>
      </c>
      <c r="Z44" s="5">
        <v>870901000</v>
      </c>
      <c r="AA44" s="9">
        <f t="shared" si="7"/>
        <v>1</v>
      </c>
      <c r="AB44" s="5">
        <v>870904000</v>
      </c>
      <c r="AC44" s="5">
        <v>870904000</v>
      </c>
      <c r="AD44" s="10">
        <f t="shared" si="8"/>
        <v>1</v>
      </c>
      <c r="AE44" s="10">
        <f t="shared" si="9"/>
        <v>1</v>
      </c>
    </row>
    <row r="45" spans="1:31" x14ac:dyDescent="0.35">
      <c r="A45" s="7">
        <v>390</v>
      </c>
      <c r="B45" s="8" t="s">
        <v>86</v>
      </c>
      <c r="C45" s="4" t="s">
        <v>87</v>
      </c>
      <c r="D45" s="5">
        <v>11726575201</v>
      </c>
      <c r="E45" s="5">
        <v>11726575201</v>
      </c>
      <c r="F45" s="9">
        <f t="shared" si="0"/>
        <v>1</v>
      </c>
      <c r="G45" s="5">
        <v>11726575201</v>
      </c>
      <c r="H45" s="5">
        <v>11726575201</v>
      </c>
      <c r="I45" s="9">
        <f t="shared" si="1"/>
        <v>1</v>
      </c>
      <c r="J45" s="5">
        <v>1000000000</v>
      </c>
      <c r="K45" s="5">
        <v>1000000000</v>
      </c>
      <c r="L45" s="9">
        <f t="shared" si="2"/>
        <v>1</v>
      </c>
      <c r="M45" s="5">
        <v>1000000000</v>
      </c>
      <c r="N45" s="5">
        <v>1000000000</v>
      </c>
      <c r="O45" s="9">
        <f t="shared" si="3"/>
        <v>1</v>
      </c>
      <c r="P45" s="5">
        <v>1000000000</v>
      </c>
      <c r="Q45" s="5">
        <v>1000000000</v>
      </c>
      <c r="R45" s="9">
        <f t="shared" si="4"/>
        <v>1</v>
      </c>
      <c r="S45" s="5">
        <v>1000000000</v>
      </c>
      <c r="T45" s="5">
        <v>1000000000</v>
      </c>
      <c r="U45" s="9">
        <f t="shared" si="5"/>
        <v>1</v>
      </c>
      <c r="V45" s="5">
        <v>1000000000</v>
      </c>
      <c r="W45" s="5">
        <v>1000000000</v>
      </c>
      <c r="X45" s="9">
        <f t="shared" si="6"/>
        <v>1</v>
      </c>
      <c r="Y45" s="5">
        <v>1000000000</v>
      </c>
      <c r="Z45" s="5">
        <v>1000000000</v>
      </c>
      <c r="AA45" s="9">
        <f t="shared" si="7"/>
        <v>1</v>
      </c>
      <c r="AB45" s="5">
        <v>1000000000</v>
      </c>
      <c r="AC45" s="5">
        <v>1000000000</v>
      </c>
      <c r="AD45" s="10">
        <f t="shared" si="8"/>
        <v>1</v>
      </c>
      <c r="AE45" s="10">
        <f t="shared" si="9"/>
        <v>1</v>
      </c>
    </row>
    <row r="46" spans="1:31" x14ac:dyDescent="0.35">
      <c r="A46" s="2">
        <v>393</v>
      </c>
      <c r="B46" s="3" t="s">
        <v>88</v>
      </c>
      <c r="C46" s="4" t="s">
        <v>89</v>
      </c>
      <c r="D46" s="5">
        <v>7257871200</v>
      </c>
      <c r="E46" s="5">
        <v>7257871200</v>
      </c>
      <c r="F46" s="9">
        <f t="shared" si="0"/>
        <v>1</v>
      </c>
      <c r="G46" s="5">
        <v>7257871200</v>
      </c>
      <c r="H46" s="5">
        <v>7257871200</v>
      </c>
      <c r="I46" s="9">
        <f t="shared" si="1"/>
        <v>1</v>
      </c>
      <c r="J46" s="5">
        <v>2032540000</v>
      </c>
      <c r="K46" s="5">
        <v>2032535000</v>
      </c>
      <c r="L46" s="9">
        <f t="shared" si="2"/>
        <v>0.99999754002381258</v>
      </c>
      <c r="M46" s="5">
        <v>2032540000</v>
      </c>
      <c r="N46" s="5">
        <v>2032535000</v>
      </c>
      <c r="O46" s="9">
        <f t="shared" si="3"/>
        <v>0.99999754002381258</v>
      </c>
      <c r="P46" s="5">
        <v>2032540000</v>
      </c>
      <c r="Q46" s="5">
        <v>2032535000</v>
      </c>
      <c r="R46" s="9">
        <f t="shared" si="4"/>
        <v>0.99999754002381258</v>
      </c>
      <c r="S46" s="5">
        <v>2032540000</v>
      </c>
      <c r="T46" s="5">
        <v>2032535000</v>
      </c>
      <c r="U46" s="9">
        <f t="shared" si="5"/>
        <v>0.99999754002381258</v>
      </c>
      <c r="V46" s="5">
        <v>2032540000</v>
      </c>
      <c r="W46" s="5">
        <v>2032535000</v>
      </c>
      <c r="X46" s="9">
        <f t="shared" si="6"/>
        <v>0.99999754002381258</v>
      </c>
      <c r="Y46" s="5">
        <v>2032540000</v>
      </c>
      <c r="Z46" s="5">
        <v>2032535000</v>
      </c>
      <c r="AA46" s="9">
        <f t="shared" si="7"/>
        <v>0.99999754002381258</v>
      </c>
      <c r="AB46" s="5">
        <v>2032540000</v>
      </c>
      <c r="AC46" s="5">
        <v>2032535000</v>
      </c>
      <c r="AD46" s="10">
        <f t="shared" si="8"/>
        <v>0.99999754002381258</v>
      </c>
      <c r="AE46" s="10">
        <f t="shared" si="9"/>
        <v>0.99999808668518775</v>
      </c>
    </row>
    <row r="47" spans="1:31" x14ac:dyDescent="0.35">
      <c r="A47" s="7">
        <v>396</v>
      </c>
      <c r="B47" s="8" t="s">
        <v>90</v>
      </c>
      <c r="C47" s="4" t="s">
        <v>91</v>
      </c>
      <c r="D47" s="5">
        <v>5554000000</v>
      </c>
      <c r="E47" s="5">
        <v>5553999999</v>
      </c>
      <c r="F47" s="9">
        <f t="shared" si="0"/>
        <v>0.99999999981994958</v>
      </c>
      <c r="G47" s="5">
        <v>5554000000</v>
      </c>
      <c r="H47" s="5">
        <v>5553999999</v>
      </c>
      <c r="I47" s="9">
        <f t="shared" si="1"/>
        <v>0.99999999981994958</v>
      </c>
      <c r="J47" s="5">
        <v>6852050000</v>
      </c>
      <c r="K47" s="5">
        <v>6852050000</v>
      </c>
      <c r="L47" s="9">
        <f t="shared" si="2"/>
        <v>1</v>
      </c>
      <c r="M47" s="5">
        <v>6852050000</v>
      </c>
      <c r="N47" s="5">
        <v>6852050000</v>
      </c>
      <c r="O47" s="9">
        <f t="shared" si="3"/>
        <v>1</v>
      </c>
      <c r="P47" s="5">
        <v>6852050000</v>
      </c>
      <c r="Q47" s="5">
        <v>6852050000</v>
      </c>
      <c r="R47" s="9">
        <f t="shared" si="4"/>
        <v>1</v>
      </c>
      <c r="S47" s="5">
        <v>6852050000</v>
      </c>
      <c r="T47" s="5">
        <v>6852050000</v>
      </c>
      <c r="U47" s="9">
        <f t="shared" si="5"/>
        <v>1</v>
      </c>
      <c r="V47" s="5">
        <v>6852050000</v>
      </c>
      <c r="W47" s="5">
        <v>6852050000</v>
      </c>
      <c r="X47" s="9">
        <f t="shared" si="6"/>
        <v>1</v>
      </c>
      <c r="Y47" s="5">
        <v>6852050000</v>
      </c>
      <c r="Z47" s="5">
        <v>6852050000</v>
      </c>
      <c r="AA47" s="9">
        <f t="shared" si="7"/>
        <v>1</v>
      </c>
      <c r="AB47" s="5">
        <v>6852050000</v>
      </c>
      <c r="AC47" s="5">
        <v>6852050000</v>
      </c>
      <c r="AD47" s="10">
        <f t="shared" si="8"/>
        <v>1</v>
      </c>
      <c r="AE47" s="10">
        <f t="shared" si="9"/>
        <v>0.99999999995998878</v>
      </c>
    </row>
    <row r="48" spans="1:31" x14ac:dyDescent="0.35">
      <c r="A48" s="2">
        <v>415</v>
      </c>
      <c r="B48" s="3" t="s">
        <v>92</v>
      </c>
      <c r="C48" s="4" t="s">
        <v>93</v>
      </c>
      <c r="D48" s="5">
        <v>46875122110</v>
      </c>
      <c r="E48" s="5">
        <v>46875122110</v>
      </c>
      <c r="F48" s="9">
        <f t="shared" si="0"/>
        <v>1</v>
      </c>
      <c r="G48" s="5">
        <v>46875122110</v>
      </c>
      <c r="H48" s="5">
        <v>46875122110</v>
      </c>
      <c r="I48" s="9">
        <f t="shared" si="1"/>
        <v>1</v>
      </c>
      <c r="J48" s="5">
        <v>5000000000</v>
      </c>
      <c r="K48" s="5">
        <v>5000000000</v>
      </c>
      <c r="L48" s="9">
        <f t="shared" si="2"/>
        <v>1</v>
      </c>
      <c r="M48" s="5">
        <v>5000000000</v>
      </c>
      <c r="N48" s="5">
        <v>5000000000</v>
      </c>
      <c r="O48" s="9">
        <f t="shared" si="3"/>
        <v>1</v>
      </c>
      <c r="P48" s="5">
        <v>5000000000</v>
      </c>
      <c r="Q48" s="5">
        <v>5000000000</v>
      </c>
      <c r="R48" s="9">
        <f t="shared" si="4"/>
        <v>1</v>
      </c>
      <c r="S48" s="5">
        <v>5000000000</v>
      </c>
      <c r="T48" s="5">
        <v>5000000000</v>
      </c>
      <c r="U48" s="9">
        <f t="shared" si="5"/>
        <v>1</v>
      </c>
      <c r="V48" s="5">
        <v>5000000000</v>
      </c>
      <c r="W48" s="5">
        <v>5000000000</v>
      </c>
      <c r="X48" s="9">
        <f t="shared" si="6"/>
        <v>1</v>
      </c>
      <c r="Y48" s="5">
        <v>5000000000</v>
      </c>
      <c r="Z48" s="5">
        <v>5000000000</v>
      </c>
      <c r="AA48" s="9">
        <f t="shared" si="7"/>
        <v>1</v>
      </c>
      <c r="AB48" s="5">
        <v>5000000000</v>
      </c>
      <c r="AC48" s="5">
        <v>5000000000</v>
      </c>
      <c r="AD48" s="10">
        <f t="shared" si="8"/>
        <v>1</v>
      </c>
      <c r="AE48" s="10">
        <f t="shared" si="9"/>
        <v>1</v>
      </c>
    </row>
    <row r="49" spans="1:31" x14ac:dyDescent="0.35">
      <c r="A49" s="7">
        <v>440</v>
      </c>
      <c r="B49" s="8" t="s">
        <v>94</v>
      </c>
      <c r="C49" s="4" t="s">
        <v>95</v>
      </c>
      <c r="D49" s="5">
        <v>2863195484</v>
      </c>
      <c r="E49" s="5">
        <v>2863195484</v>
      </c>
      <c r="F49" s="9">
        <f t="shared" si="0"/>
        <v>1</v>
      </c>
      <c r="G49" s="5">
        <v>2863195484</v>
      </c>
      <c r="H49" s="5">
        <v>2863195484</v>
      </c>
      <c r="I49" s="9">
        <f t="shared" si="1"/>
        <v>1</v>
      </c>
      <c r="J49" s="5">
        <v>2100000000</v>
      </c>
      <c r="K49" s="5">
        <v>2100000000</v>
      </c>
      <c r="L49" s="9">
        <f t="shared" si="2"/>
        <v>1</v>
      </c>
      <c r="M49" s="5">
        <v>2100000000</v>
      </c>
      <c r="N49" s="5">
        <v>2100000000</v>
      </c>
      <c r="O49" s="9">
        <f t="shared" si="3"/>
        <v>1</v>
      </c>
      <c r="P49" s="5">
        <v>2100000000</v>
      </c>
      <c r="Q49" s="5">
        <v>2100000000</v>
      </c>
      <c r="R49" s="9">
        <f t="shared" si="4"/>
        <v>1</v>
      </c>
      <c r="S49" s="5">
        <v>2100000000</v>
      </c>
      <c r="T49" s="5">
        <v>2100000000</v>
      </c>
      <c r="U49" s="9">
        <f t="shared" si="5"/>
        <v>1</v>
      </c>
      <c r="V49" s="5">
        <v>2100000000</v>
      </c>
      <c r="W49" s="5">
        <v>2100000000</v>
      </c>
      <c r="X49" s="9">
        <f t="shared" si="6"/>
        <v>1</v>
      </c>
      <c r="Y49" s="5">
        <v>2100000000</v>
      </c>
      <c r="Z49" s="5">
        <v>2100000000</v>
      </c>
      <c r="AA49" s="9">
        <f t="shared" si="7"/>
        <v>1</v>
      </c>
      <c r="AB49" s="5">
        <v>2100000000</v>
      </c>
      <c r="AC49" s="5">
        <v>2100000000</v>
      </c>
      <c r="AD49" s="10">
        <f t="shared" si="8"/>
        <v>1</v>
      </c>
      <c r="AE49" s="10">
        <f t="shared" si="9"/>
        <v>1</v>
      </c>
    </row>
    <row r="50" spans="1:31" x14ac:dyDescent="0.35">
      <c r="A50" s="7">
        <v>448</v>
      </c>
      <c r="B50" s="8" t="s">
        <v>96</v>
      </c>
      <c r="C50" s="4" t="s">
        <v>97</v>
      </c>
      <c r="D50" s="5">
        <v>70898018369</v>
      </c>
      <c r="E50" s="5">
        <v>70898018369</v>
      </c>
      <c r="F50" s="9">
        <f t="shared" si="0"/>
        <v>1</v>
      </c>
      <c r="G50" s="5">
        <v>70898018369</v>
      </c>
      <c r="H50" s="5">
        <v>70898018369</v>
      </c>
      <c r="I50" s="9">
        <f t="shared" si="1"/>
        <v>1</v>
      </c>
      <c r="J50" s="5">
        <v>425000000</v>
      </c>
      <c r="K50" s="5">
        <v>425000000</v>
      </c>
      <c r="L50" s="9">
        <f t="shared" si="2"/>
        <v>1</v>
      </c>
      <c r="M50" s="5">
        <v>425000000</v>
      </c>
      <c r="N50" s="5">
        <v>425000000</v>
      </c>
      <c r="O50" s="9">
        <f t="shared" si="3"/>
        <v>1</v>
      </c>
      <c r="P50" s="5">
        <v>425000000</v>
      </c>
      <c r="Q50" s="5">
        <v>425000000</v>
      </c>
      <c r="R50" s="9">
        <f t="shared" si="4"/>
        <v>1</v>
      </c>
      <c r="S50" s="5">
        <v>425000000</v>
      </c>
      <c r="T50" s="5">
        <v>425000000</v>
      </c>
      <c r="U50" s="9">
        <f t="shared" si="5"/>
        <v>1</v>
      </c>
      <c r="V50" s="5">
        <v>425000000</v>
      </c>
      <c r="W50" s="5">
        <v>425000000</v>
      </c>
      <c r="X50" s="9">
        <f t="shared" si="6"/>
        <v>1</v>
      </c>
      <c r="Y50" s="5">
        <v>425000000</v>
      </c>
      <c r="Z50" s="5">
        <v>425000000</v>
      </c>
      <c r="AA50" s="9">
        <f t="shared" si="7"/>
        <v>1</v>
      </c>
      <c r="AB50" s="5">
        <v>425000000</v>
      </c>
      <c r="AC50" s="5">
        <v>425000000</v>
      </c>
      <c r="AD50" s="10">
        <f t="shared" si="8"/>
        <v>1</v>
      </c>
      <c r="AE50" s="10">
        <f t="shared" si="9"/>
        <v>1</v>
      </c>
    </row>
    <row r="51" spans="1:31" x14ac:dyDescent="0.35">
      <c r="A51" s="2">
        <v>451</v>
      </c>
      <c r="B51" s="3" t="s">
        <v>98</v>
      </c>
      <c r="C51" s="4" t="s">
        <v>99</v>
      </c>
      <c r="D51" s="5">
        <v>2588250000</v>
      </c>
      <c r="E51" s="5">
        <v>2588250000</v>
      </c>
      <c r="F51" s="9">
        <f t="shared" si="0"/>
        <v>1</v>
      </c>
      <c r="G51" s="5">
        <v>2588250000</v>
      </c>
      <c r="H51" s="5">
        <v>2588250000</v>
      </c>
      <c r="I51" s="9">
        <f t="shared" si="1"/>
        <v>1</v>
      </c>
      <c r="J51" s="5">
        <v>2364423580</v>
      </c>
      <c r="K51" s="5">
        <v>2364423580</v>
      </c>
      <c r="L51" s="9">
        <f t="shared" si="2"/>
        <v>1</v>
      </c>
      <c r="M51" s="5">
        <v>2364423580</v>
      </c>
      <c r="N51" s="5">
        <v>2364423580</v>
      </c>
      <c r="O51" s="9">
        <f t="shared" si="3"/>
        <v>1</v>
      </c>
      <c r="P51" s="5">
        <v>2364423580</v>
      </c>
      <c r="Q51" s="5">
        <v>2364423580</v>
      </c>
      <c r="R51" s="9">
        <f t="shared" si="4"/>
        <v>1</v>
      </c>
      <c r="S51" s="5">
        <v>2364423580</v>
      </c>
      <c r="T51" s="5">
        <v>2364423580</v>
      </c>
      <c r="U51" s="9">
        <f t="shared" si="5"/>
        <v>1</v>
      </c>
      <c r="V51" s="5">
        <v>2364423580</v>
      </c>
      <c r="W51" s="5">
        <v>2364423580</v>
      </c>
      <c r="X51" s="9">
        <f t="shared" si="6"/>
        <v>1</v>
      </c>
      <c r="Y51" s="5">
        <v>2364423580</v>
      </c>
      <c r="Z51" s="5">
        <v>2364423580</v>
      </c>
      <c r="AA51" s="9">
        <f t="shared" si="7"/>
        <v>1</v>
      </c>
      <c r="AB51" s="5">
        <v>2364423580</v>
      </c>
      <c r="AC51" s="5">
        <v>2364423580</v>
      </c>
      <c r="AD51" s="10">
        <f t="shared" si="8"/>
        <v>1</v>
      </c>
      <c r="AE51" s="10">
        <f t="shared" si="9"/>
        <v>1</v>
      </c>
    </row>
    <row r="52" spans="1:31" x14ac:dyDescent="0.35">
      <c r="A52" s="2">
        <v>453</v>
      </c>
      <c r="B52" s="3" t="s">
        <v>100</v>
      </c>
      <c r="C52" s="4" t="s">
        <v>101</v>
      </c>
      <c r="D52" s="5">
        <v>6822863965</v>
      </c>
      <c r="E52" s="5">
        <v>6822863965</v>
      </c>
      <c r="F52" s="9">
        <f t="shared" si="0"/>
        <v>1</v>
      </c>
      <c r="G52" s="5">
        <v>6822863965</v>
      </c>
      <c r="H52" s="5">
        <v>6822863965</v>
      </c>
      <c r="I52" s="9">
        <f t="shared" si="1"/>
        <v>1</v>
      </c>
      <c r="J52" s="5">
        <v>350000022</v>
      </c>
      <c r="K52" s="5">
        <v>350000022</v>
      </c>
      <c r="L52" s="9">
        <f t="shared" si="2"/>
        <v>1</v>
      </c>
      <c r="M52" s="5">
        <v>350000022</v>
      </c>
      <c r="N52" s="5">
        <v>350000022</v>
      </c>
      <c r="O52" s="9">
        <f t="shared" si="3"/>
        <v>1</v>
      </c>
      <c r="P52" s="5">
        <v>350000022</v>
      </c>
      <c r="Q52" s="5">
        <v>350000022</v>
      </c>
      <c r="R52" s="9">
        <f t="shared" si="4"/>
        <v>1</v>
      </c>
      <c r="S52" s="5">
        <v>350000022</v>
      </c>
      <c r="T52" s="5">
        <v>350000022</v>
      </c>
      <c r="U52" s="9">
        <f t="shared" si="5"/>
        <v>1</v>
      </c>
      <c r="V52" s="5">
        <v>350000022</v>
      </c>
      <c r="W52" s="5">
        <v>350000022</v>
      </c>
      <c r="X52" s="9">
        <f t="shared" si="6"/>
        <v>1</v>
      </c>
      <c r="Y52" s="5">
        <v>350000022</v>
      </c>
      <c r="Z52" s="5">
        <v>350000022</v>
      </c>
      <c r="AA52" s="9">
        <f t="shared" si="7"/>
        <v>1</v>
      </c>
      <c r="AB52" s="5">
        <v>350000022</v>
      </c>
      <c r="AC52" s="5">
        <v>350000022</v>
      </c>
      <c r="AD52" s="10">
        <f t="shared" si="8"/>
        <v>1</v>
      </c>
      <c r="AE52" s="10">
        <f t="shared" si="9"/>
        <v>1</v>
      </c>
    </row>
    <row r="53" spans="1:31" x14ac:dyDescent="0.35">
      <c r="A53" s="7">
        <v>464</v>
      </c>
      <c r="B53" s="8" t="s">
        <v>102</v>
      </c>
      <c r="C53" s="4" t="s">
        <v>103</v>
      </c>
      <c r="D53" s="5">
        <v>16600000000</v>
      </c>
      <c r="E53" s="5">
        <v>16600000000</v>
      </c>
      <c r="F53" s="9">
        <f t="shared" si="0"/>
        <v>1</v>
      </c>
      <c r="G53" s="5">
        <v>16600000000</v>
      </c>
      <c r="H53" s="5">
        <v>16600000000</v>
      </c>
      <c r="I53" s="9">
        <f t="shared" si="1"/>
        <v>1</v>
      </c>
      <c r="J53" s="5">
        <v>2170922900</v>
      </c>
      <c r="K53" s="5">
        <v>2170922900</v>
      </c>
      <c r="L53" s="9">
        <f t="shared" si="2"/>
        <v>1</v>
      </c>
      <c r="M53" s="5">
        <v>2170922900</v>
      </c>
      <c r="N53" s="5">
        <v>2170922900</v>
      </c>
      <c r="O53" s="9">
        <f t="shared" si="3"/>
        <v>1</v>
      </c>
      <c r="P53" s="5">
        <v>2170922900</v>
      </c>
      <c r="Q53" s="5">
        <v>2170922900</v>
      </c>
      <c r="R53" s="9">
        <f t="shared" si="4"/>
        <v>1</v>
      </c>
      <c r="S53" s="5">
        <v>2170922900</v>
      </c>
      <c r="T53" s="5">
        <v>2170922900</v>
      </c>
      <c r="U53" s="9">
        <f t="shared" si="5"/>
        <v>1</v>
      </c>
      <c r="V53" s="5">
        <v>2170922900</v>
      </c>
      <c r="W53" s="5">
        <v>2170922900</v>
      </c>
      <c r="X53" s="9">
        <f t="shared" si="6"/>
        <v>1</v>
      </c>
      <c r="Y53" s="5">
        <v>2170922900</v>
      </c>
      <c r="Z53" s="5">
        <v>2170922900</v>
      </c>
      <c r="AA53" s="9">
        <f t="shared" si="7"/>
        <v>1</v>
      </c>
      <c r="AB53" s="5">
        <v>2170922900</v>
      </c>
      <c r="AC53" s="5">
        <v>2170922900</v>
      </c>
      <c r="AD53" s="10">
        <f t="shared" si="8"/>
        <v>1</v>
      </c>
      <c r="AE53" s="10">
        <f t="shared" si="9"/>
        <v>1</v>
      </c>
    </row>
    <row r="54" spans="1:31" x14ac:dyDescent="0.35">
      <c r="A54" s="2">
        <v>477</v>
      </c>
      <c r="B54" s="3" t="s">
        <v>104</v>
      </c>
      <c r="C54" s="4" t="s">
        <v>105</v>
      </c>
      <c r="D54" s="5">
        <v>24110850771</v>
      </c>
      <c r="E54" s="5">
        <v>24110850771</v>
      </c>
      <c r="F54" s="9">
        <f t="shared" si="0"/>
        <v>1</v>
      </c>
      <c r="G54" s="5">
        <v>24110850771</v>
      </c>
      <c r="H54" s="5">
        <v>24110850771</v>
      </c>
      <c r="I54" s="9">
        <f t="shared" si="1"/>
        <v>1</v>
      </c>
      <c r="J54" s="5">
        <v>39215538400</v>
      </c>
      <c r="K54" s="5">
        <v>39215538400</v>
      </c>
      <c r="L54" s="9">
        <f t="shared" si="2"/>
        <v>1</v>
      </c>
      <c r="M54" s="5">
        <v>39215538400</v>
      </c>
      <c r="N54" s="5">
        <v>39215538400</v>
      </c>
      <c r="O54" s="9">
        <f t="shared" si="3"/>
        <v>1</v>
      </c>
      <c r="P54" s="5">
        <v>39215538400</v>
      </c>
      <c r="Q54" s="5">
        <v>39215538400</v>
      </c>
      <c r="R54" s="9">
        <f t="shared" si="4"/>
        <v>1</v>
      </c>
      <c r="S54" s="5">
        <v>39215538400</v>
      </c>
      <c r="T54" s="5">
        <v>39215538400</v>
      </c>
      <c r="U54" s="9">
        <f t="shared" si="5"/>
        <v>1</v>
      </c>
      <c r="V54" s="5">
        <v>39215538400</v>
      </c>
      <c r="W54" s="5">
        <v>39215538400</v>
      </c>
      <c r="X54" s="9">
        <f t="shared" si="6"/>
        <v>1</v>
      </c>
      <c r="Y54" s="5">
        <v>39215538400</v>
      </c>
      <c r="Z54" s="5">
        <v>39215538400</v>
      </c>
      <c r="AA54" s="9">
        <f t="shared" si="7"/>
        <v>1</v>
      </c>
      <c r="AB54" s="5">
        <v>39215538400</v>
      </c>
      <c r="AC54" s="5">
        <v>39215538400</v>
      </c>
      <c r="AD54" s="10">
        <f t="shared" si="8"/>
        <v>1</v>
      </c>
      <c r="AE54" s="10">
        <f t="shared" si="9"/>
        <v>1</v>
      </c>
    </row>
    <row r="55" spans="1:31" x14ac:dyDescent="0.35">
      <c r="A55" s="2">
        <v>481</v>
      </c>
      <c r="B55" s="3" t="s">
        <v>106</v>
      </c>
      <c r="C55" s="4" t="s">
        <v>107</v>
      </c>
      <c r="D55" s="5">
        <v>25136231252</v>
      </c>
      <c r="E55" s="5">
        <v>25136231252</v>
      </c>
      <c r="F55" s="9">
        <f t="shared" si="0"/>
        <v>1</v>
      </c>
      <c r="G55" s="5">
        <v>25136231252</v>
      </c>
      <c r="H55" s="5">
        <v>25136231252</v>
      </c>
      <c r="I55" s="9">
        <f t="shared" si="1"/>
        <v>1</v>
      </c>
      <c r="J55" s="5">
        <v>7632167798</v>
      </c>
      <c r="K55" s="5">
        <v>7138697999</v>
      </c>
      <c r="L55" s="9">
        <f t="shared" si="2"/>
        <v>0.93534342901510714</v>
      </c>
      <c r="M55" s="5">
        <v>7632167798</v>
      </c>
      <c r="N55" s="5">
        <v>7138697999</v>
      </c>
      <c r="O55" s="9">
        <f t="shared" si="3"/>
        <v>0.93534342901510714</v>
      </c>
      <c r="P55" s="5">
        <v>7632167798</v>
      </c>
      <c r="Q55" s="5">
        <v>7138697999</v>
      </c>
      <c r="R55" s="9">
        <f t="shared" si="4"/>
        <v>0.93534342901510714</v>
      </c>
      <c r="S55" s="5">
        <v>7632167798</v>
      </c>
      <c r="T55" s="5">
        <v>7138697999</v>
      </c>
      <c r="U55" s="9">
        <f t="shared" si="5"/>
        <v>0.93534342901510714</v>
      </c>
      <c r="V55" s="5">
        <v>7632167798</v>
      </c>
      <c r="W55" s="5">
        <v>7138697999</v>
      </c>
      <c r="X55" s="9">
        <f t="shared" si="6"/>
        <v>0.93534342901510714</v>
      </c>
      <c r="Y55" s="5">
        <v>7632167798</v>
      </c>
      <c r="Z55" s="5">
        <v>7138697999</v>
      </c>
      <c r="AA55" s="9">
        <f t="shared" si="7"/>
        <v>0.93534342901510714</v>
      </c>
      <c r="AB55" s="5">
        <v>7632167798</v>
      </c>
      <c r="AC55" s="5">
        <v>7138697999</v>
      </c>
      <c r="AD55" s="10">
        <f t="shared" si="8"/>
        <v>0.93534342901510714</v>
      </c>
      <c r="AE55" s="10">
        <f t="shared" si="9"/>
        <v>0.94971155590063894</v>
      </c>
    </row>
    <row r="56" spans="1:31" x14ac:dyDescent="0.35">
      <c r="A56" s="2">
        <v>493</v>
      </c>
      <c r="B56" s="3" t="s">
        <v>108</v>
      </c>
      <c r="C56" s="4" t="s">
        <v>109</v>
      </c>
      <c r="D56" s="5">
        <v>14246349500</v>
      </c>
      <c r="E56" s="5">
        <v>14246349500</v>
      </c>
      <c r="F56" s="9">
        <f t="shared" si="0"/>
        <v>1</v>
      </c>
      <c r="G56" s="5">
        <v>14246349500</v>
      </c>
      <c r="H56" s="5">
        <v>14246349500</v>
      </c>
      <c r="I56" s="9">
        <f t="shared" si="1"/>
        <v>1</v>
      </c>
      <c r="J56" s="5">
        <v>2882353000</v>
      </c>
      <c r="K56" s="5">
        <v>2882353000</v>
      </c>
      <c r="L56" s="9">
        <f t="shared" si="2"/>
        <v>1</v>
      </c>
      <c r="M56" s="5">
        <v>2882353000</v>
      </c>
      <c r="N56" s="5">
        <v>2882353000</v>
      </c>
      <c r="O56" s="9">
        <f t="shared" si="3"/>
        <v>1</v>
      </c>
      <c r="P56" s="5">
        <v>2882353000</v>
      </c>
      <c r="Q56" s="5">
        <v>2882353000</v>
      </c>
      <c r="R56" s="9">
        <f t="shared" si="4"/>
        <v>1</v>
      </c>
      <c r="S56" s="5">
        <v>2882353000</v>
      </c>
      <c r="T56" s="5">
        <v>2882353000</v>
      </c>
      <c r="U56" s="9">
        <f t="shared" si="5"/>
        <v>1</v>
      </c>
      <c r="V56" s="5">
        <v>2882353000</v>
      </c>
      <c r="W56" s="5">
        <v>2882353000</v>
      </c>
      <c r="X56" s="9">
        <f t="shared" si="6"/>
        <v>1</v>
      </c>
      <c r="Y56" s="5">
        <v>2882353000</v>
      </c>
      <c r="Z56" s="5">
        <v>2882353000</v>
      </c>
      <c r="AA56" s="9">
        <f t="shared" si="7"/>
        <v>1</v>
      </c>
      <c r="AB56" s="5">
        <v>2882353000</v>
      </c>
      <c r="AC56" s="5">
        <v>2882353000</v>
      </c>
      <c r="AD56" s="10">
        <f t="shared" si="8"/>
        <v>1</v>
      </c>
      <c r="AE56" s="10">
        <f t="shared" si="9"/>
        <v>1</v>
      </c>
    </row>
    <row r="57" spans="1:31" x14ac:dyDescent="0.35">
      <c r="A57" s="7">
        <v>504</v>
      </c>
      <c r="B57" s="8" t="s">
        <v>110</v>
      </c>
      <c r="C57" s="4" t="s">
        <v>111</v>
      </c>
      <c r="D57" s="5">
        <v>15049787710</v>
      </c>
      <c r="E57" s="5">
        <v>15049787710</v>
      </c>
      <c r="F57" s="9">
        <f t="shared" si="0"/>
        <v>1</v>
      </c>
      <c r="G57" s="5">
        <v>15049787710</v>
      </c>
      <c r="H57" s="5">
        <v>15049787710</v>
      </c>
      <c r="I57" s="9">
        <f t="shared" si="1"/>
        <v>1</v>
      </c>
      <c r="J57" s="5">
        <v>6889134608</v>
      </c>
      <c r="K57" s="5">
        <v>6889134608</v>
      </c>
      <c r="L57" s="9">
        <f t="shared" si="2"/>
        <v>1</v>
      </c>
      <c r="M57" s="5">
        <v>6889134608</v>
      </c>
      <c r="N57" s="5">
        <v>6889134608</v>
      </c>
      <c r="O57" s="9">
        <f t="shared" si="3"/>
        <v>1</v>
      </c>
      <c r="P57" s="5">
        <v>6889134608</v>
      </c>
      <c r="Q57" s="5">
        <v>6889134608</v>
      </c>
      <c r="R57" s="9">
        <f t="shared" si="4"/>
        <v>1</v>
      </c>
      <c r="S57" s="5">
        <v>6889134608</v>
      </c>
      <c r="T57" s="5">
        <v>6889134608</v>
      </c>
      <c r="U57" s="9">
        <f t="shared" si="5"/>
        <v>1</v>
      </c>
      <c r="V57" s="5">
        <v>6889134608</v>
      </c>
      <c r="W57" s="5">
        <v>6889134608</v>
      </c>
      <c r="X57" s="9">
        <f t="shared" si="6"/>
        <v>1</v>
      </c>
      <c r="Y57" s="5">
        <v>6889134608</v>
      </c>
      <c r="Z57" s="5">
        <v>6889134608</v>
      </c>
      <c r="AA57" s="9">
        <f t="shared" si="7"/>
        <v>1</v>
      </c>
      <c r="AB57" s="5">
        <v>6889134608</v>
      </c>
      <c r="AC57" s="5">
        <v>6889134608</v>
      </c>
      <c r="AD57" s="10">
        <f t="shared" si="8"/>
        <v>1</v>
      </c>
      <c r="AE57" s="10">
        <f t="shared" si="9"/>
        <v>1</v>
      </c>
    </row>
    <row r="58" spans="1:31" x14ac:dyDescent="0.35">
      <c r="A58" s="2">
        <v>525</v>
      </c>
      <c r="B58" s="3" t="s">
        <v>112</v>
      </c>
      <c r="C58" s="4" t="s">
        <v>113</v>
      </c>
      <c r="D58" s="5">
        <v>22358699725</v>
      </c>
      <c r="E58" s="5">
        <v>22358699725</v>
      </c>
      <c r="F58" s="9">
        <f t="shared" si="0"/>
        <v>1</v>
      </c>
      <c r="G58" s="5">
        <v>22358699725</v>
      </c>
      <c r="H58" s="5">
        <v>22358699725</v>
      </c>
      <c r="I58" s="9">
        <f t="shared" si="1"/>
        <v>1</v>
      </c>
      <c r="J58" s="5">
        <v>2206312500</v>
      </c>
      <c r="K58" s="5">
        <v>2206312500</v>
      </c>
      <c r="L58" s="9">
        <f t="shared" si="2"/>
        <v>1</v>
      </c>
      <c r="M58" s="5">
        <v>2206312500</v>
      </c>
      <c r="N58" s="5">
        <v>2206312500</v>
      </c>
      <c r="O58" s="9">
        <f t="shared" si="3"/>
        <v>1</v>
      </c>
      <c r="P58" s="5">
        <v>2206312500</v>
      </c>
      <c r="Q58" s="5">
        <v>2206312500</v>
      </c>
      <c r="R58" s="9">
        <f t="shared" si="4"/>
        <v>1</v>
      </c>
      <c r="S58" s="5">
        <v>2206312500</v>
      </c>
      <c r="T58" s="5">
        <v>2206312500</v>
      </c>
      <c r="U58" s="9">
        <f t="shared" si="5"/>
        <v>1</v>
      </c>
      <c r="V58" s="5">
        <v>2206312500</v>
      </c>
      <c r="W58" s="5">
        <v>2206312500</v>
      </c>
      <c r="X58" s="9">
        <f t="shared" si="6"/>
        <v>1</v>
      </c>
      <c r="Y58" s="5">
        <v>2206312500</v>
      </c>
      <c r="Z58" s="5">
        <v>2206312500</v>
      </c>
      <c r="AA58" s="9">
        <f t="shared" si="7"/>
        <v>1</v>
      </c>
      <c r="AB58" s="5">
        <v>2206312500</v>
      </c>
      <c r="AC58" s="5">
        <v>2206312500</v>
      </c>
      <c r="AD58" s="10">
        <f t="shared" si="8"/>
        <v>1</v>
      </c>
      <c r="AE58" s="10">
        <f t="shared" si="9"/>
        <v>1</v>
      </c>
    </row>
    <row r="59" spans="1:31" x14ac:dyDescent="0.35">
      <c r="A59" s="2">
        <v>569</v>
      </c>
      <c r="B59" s="3" t="s">
        <v>114</v>
      </c>
      <c r="C59" s="4" t="s">
        <v>115</v>
      </c>
      <c r="D59" s="5">
        <v>24241508196</v>
      </c>
      <c r="E59" s="5">
        <v>24241508196</v>
      </c>
      <c r="F59" s="9">
        <f t="shared" si="0"/>
        <v>1</v>
      </c>
      <c r="G59" s="5">
        <v>24241508196</v>
      </c>
      <c r="H59" s="5">
        <v>24241508196</v>
      </c>
      <c r="I59" s="9">
        <f t="shared" si="1"/>
        <v>1</v>
      </c>
      <c r="J59" s="5">
        <v>840000000</v>
      </c>
      <c r="K59" s="5">
        <v>840000000</v>
      </c>
      <c r="L59" s="9">
        <f t="shared" si="2"/>
        <v>1</v>
      </c>
      <c r="M59" s="5">
        <v>840000000</v>
      </c>
      <c r="N59" s="5">
        <v>840000000</v>
      </c>
      <c r="O59" s="9">
        <f t="shared" si="3"/>
        <v>1</v>
      </c>
      <c r="P59" s="5">
        <v>840000000</v>
      </c>
      <c r="Q59" s="5">
        <v>840000000</v>
      </c>
      <c r="R59" s="9">
        <f t="shared" si="4"/>
        <v>1</v>
      </c>
      <c r="S59" s="5">
        <v>840000000</v>
      </c>
      <c r="T59" s="5">
        <v>840000000</v>
      </c>
      <c r="U59" s="9">
        <f t="shared" si="5"/>
        <v>1</v>
      </c>
      <c r="V59" s="5">
        <v>840000000</v>
      </c>
      <c r="W59" s="5">
        <v>840000000</v>
      </c>
      <c r="X59" s="9">
        <f t="shared" si="6"/>
        <v>1</v>
      </c>
      <c r="Y59" s="5">
        <v>840000000</v>
      </c>
      <c r="Z59" s="5">
        <v>840000000</v>
      </c>
      <c r="AA59" s="9">
        <f t="shared" si="7"/>
        <v>1</v>
      </c>
      <c r="AB59" s="5">
        <v>840000000</v>
      </c>
      <c r="AC59" s="5">
        <v>840000000</v>
      </c>
      <c r="AD59" s="10">
        <f t="shared" si="8"/>
        <v>1</v>
      </c>
      <c r="AE59" s="10">
        <f t="shared" si="9"/>
        <v>1</v>
      </c>
    </row>
    <row r="60" spans="1:31" x14ac:dyDescent="0.35">
      <c r="A60" s="2">
        <v>607</v>
      </c>
      <c r="B60" s="3" t="s">
        <v>116</v>
      </c>
      <c r="C60" s="4" t="s">
        <v>117</v>
      </c>
      <c r="D60" s="5">
        <v>11520659250</v>
      </c>
      <c r="E60" s="5">
        <v>11520659250</v>
      </c>
      <c r="F60" s="9">
        <f t="shared" si="0"/>
        <v>1</v>
      </c>
      <c r="G60" s="5">
        <v>11520659250</v>
      </c>
      <c r="H60" s="5">
        <v>11520659250</v>
      </c>
      <c r="I60" s="9">
        <f t="shared" si="1"/>
        <v>1</v>
      </c>
      <c r="J60" s="5">
        <v>5417063153</v>
      </c>
      <c r="K60" s="5">
        <v>5417063153</v>
      </c>
      <c r="L60" s="9">
        <f t="shared" si="2"/>
        <v>1</v>
      </c>
      <c r="M60" s="5">
        <v>5417063153</v>
      </c>
      <c r="N60" s="5">
        <v>5417063153</v>
      </c>
      <c r="O60" s="9">
        <f t="shared" si="3"/>
        <v>1</v>
      </c>
      <c r="P60" s="5">
        <v>5417063153</v>
      </c>
      <c r="Q60" s="5">
        <v>5417063153</v>
      </c>
      <c r="R60" s="9">
        <f t="shared" si="4"/>
        <v>1</v>
      </c>
      <c r="S60" s="5">
        <v>5417063153</v>
      </c>
      <c r="T60" s="5">
        <v>5417063153</v>
      </c>
      <c r="U60" s="9">
        <f t="shared" si="5"/>
        <v>1</v>
      </c>
      <c r="V60" s="5">
        <v>5417063153</v>
      </c>
      <c r="W60" s="5">
        <v>5417063153</v>
      </c>
      <c r="X60" s="9">
        <f t="shared" si="6"/>
        <v>1</v>
      </c>
      <c r="Y60" s="5">
        <v>5417063153</v>
      </c>
      <c r="Z60" s="5">
        <v>5417063153</v>
      </c>
      <c r="AA60" s="9">
        <f t="shared" si="7"/>
        <v>1</v>
      </c>
      <c r="AB60" s="5">
        <v>5417063153</v>
      </c>
      <c r="AC60" s="5">
        <v>5417063153</v>
      </c>
      <c r="AD60" s="10">
        <f t="shared" si="8"/>
        <v>1</v>
      </c>
      <c r="AE60" s="10">
        <f t="shared" si="9"/>
        <v>1</v>
      </c>
    </row>
    <row r="61" spans="1:31" x14ac:dyDescent="0.35">
      <c r="A61" s="7">
        <v>610</v>
      </c>
      <c r="B61" s="8" t="s">
        <v>118</v>
      </c>
      <c r="C61" s="4" t="s">
        <v>119</v>
      </c>
      <c r="D61" s="5">
        <v>6199897354</v>
      </c>
      <c r="E61" s="5">
        <v>6199897354</v>
      </c>
      <c r="F61" s="9">
        <f t="shared" si="0"/>
        <v>1</v>
      </c>
      <c r="G61" s="5">
        <v>6199897354</v>
      </c>
      <c r="H61" s="5">
        <v>6199897354</v>
      </c>
      <c r="I61" s="9">
        <f t="shared" si="1"/>
        <v>1</v>
      </c>
      <c r="J61" s="5">
        <v>550165300</v>
      </c>
      <c r="K61" s="5">
        <v>550165300</v>
      </c>
      <c r="L61" s="9">
        <f t="shared" si="2"/>
        <v>1</v>
      </c>
      <c r="M61" s="5">
        <v>550165300</v>
      </c>
      <c r="N61" s="5">
        <v>550165300</v>
      </c>
      <c r="O61" s="9">
        <f t="shared" si="3"/>
        <v>1</v>
      </c>
      <c r="P61" s="5">
        <v>550165300</v>
      </c>
      <c r="Q61" s="5">
        <v>550165300</v>
      </c>
      <c r="R61" s="9">
        <f t="shared" si="4"/>
        <v>1</v>
      </c>
      <c r="S61" s="5">
        <v>550165300</v>
      </c>
      <c r="T61" s="5">
        <v>550165300</v>
      </c>
      <c r="U61" s="9">
        <f t="shared" si="5"/>
        <v>1</v>
      </c>
      <c r="V61" s="5">
        <v>550165300</v>
      </c>
      <c r="W61" s="5">
        <v>550165300</v>
      </c>
      <c r="X61" s="9">
        <f t="shared" si="6"/>
        <v>1</v>
      </c>
      <c r="Y61" s="5">
        <v>550165300</v>
      </c>
      <c r="Z61" s="5">
        <v>550165300</v>
      </c>
      <c r="AA61" s="9">
        <f t="shared" si="7"/>
        <v>1</v>
      </c>
      <c r="AB61" s="5">
        <v>550165300</v>
      </c>
      <c r="AC61" s="5">
        <v>550165300</v>
      </c>
      <c r="AD61" s="10">
        <f t="shared" si="8"/>
        <v>1</v>
      </c>
      <c r="AE61" s="10">
        <f t="shared" si="9"/>
        <v>1</v>
      </c>
    </row>
    <row r="62" spans="1:31" x14ac:dyDescent="0.35">
      <c r="A62" s="2">
        <v>619</v>
      </c>
      <c r="B62" s="3" t="s">
        <v>120</v>
      </c>
      <c r="C62" s="4" t="s">
        <v>121</v>
      </c>
      <c r="D62" s="5">
        <v>48159602400</v>
      </c>
      <c r="E62" s="5">
        <v>48159602400</v>
      </c>
      <c r="F62" s="9">
        <f t="shared" si="0"/>
        <v>1</v>
      </c>
      <c r="G62" s="5">
        <v>48159602400</v>
      </c>
      <c r="H62" s="5">
        <v>48159602400</v>
      </c>
      <c r="I62" s="9">
        <f t="shared" si="1"/>
        <v>1</v>
      </c>
      <c r="J62" s="5">
        <v>1000000000</v>
      </c>
      <c r="K62" s="5">
        <v>1000000000</v>
      </c>
      <c r="L62" s="9">
        <f t="shared" si="2"/>
        <v>1</v>
      </c>
      <c r="M62" s="5">
        <v>1000000000</v>
      </c>
      <c r="N62" s="5">
        <v>1000000000</v>
      </c>
      <c r="O62" s="9">
        <f t="shared" si="3"/>
        <v>1</v>
      </c>
      <c r="P62" s="5">
        <v>1000000000</v>
      </c>
      <c r="Q62" s="5">
        <v>1000000000</v>
      </c>
      <c r="R62" s="9">
        <f t="shared" si="4"/>
        <v>1</v>
      </c>
      <c r="S62" s="5">
        <v>1000000000</v>
      </c>
      <c r="T62" s="5">
        <v>1000000000</v>
      </c>
      <c r="U62" s="9">
        <f t="shared" si="5"/>
        <v>1</v>
      </c>
      <c r="V62" s="5">
        <v>1000000000</v>
      </c>
      <c r="W62" s="5">
        <v>1000000000</v>
      </c>
      <c r="X62" s="9">
        <f t="shared" si="6"/>
        <v>1</v>
      </c>
      <c r="Y62" s="5">
        <v>1000000000</v>
      </c>
      <c r="Z62" s="5">
        <v>1000000000</v>
      </c>
      <c r="AA62" s="9">
        <f t="shared" si="7"/>
        <v>1</v>
      </c>
      <c r="AB62" s="5">
        <v>1000000000</v>
      </c>
      <c r="AC62" s="5">
        <v>1000000000</v>
      </c>
      <c r="AD62" s="10">
        <f t="shared" si="8"/>
        <v>1</v>
      </c>
      <c r="AE62" s="10">
        <f t="shared" si="9"/>
        <v>1</v>
      </c>
    </row>
    <row r="63" spans="1:31" x14ac:dyDescent="0.35">
      <c r="A63" s="7">
        <v>624</v>
      </c>
      <c r="B63" s="8" t="s">
        <v>122</v>
      </c>
      <c r="C63" s="4" t="s">
        <v>123</v>
      </c>
      <c r="D63" s="5">
        <v>7096000000</v>
      </c>
      <c r="E63" s="5">
        <v>7096000000</v>
      </c>
      <c r="F63" s="9">
        <f t="shared" si="0"/>
        <v>1</v>
      </c>
      <c r="G63" s="5">
        <v>7096000000</v>
      </c>
      <c r="H63" s="5">
        <v>7096000000</v>
      </c>
      <c r="I63" s="9">
        <f t="shared" si="1"/>
        <v>1</v>
      </c>
      <c r="J63" s="5">
        <v>4227082500</v>
      </c>
      <c r="K63" s="5">
        <v>4227082500</v>
      </c>
      <c r="L63" s="9">
        <f t="shared" si="2"/>
        <v>1</v>
      </c>
      <c r="M63" s="5">
        <v>4227082500</v>
      </c>
      <c r="N63" s="5">
        <v>4227082500</v>
      </c>
      <c r="O63" s="9">
        <f t="shared" si="3"/>
        <v>1</v>
      </c>
      <c r="P63" s="5">
        <v>4227082500</v>
      </c>
      <c r="Q63" s="5">
        <v>4227082500</v>
      </c>
      <c r="R63" s="9">
        <f t="shared" si="4"/>
        <v>1</v>
      </c>
      <c r="S63" s="5">
        <v>4227082500</v>
      </c>
      <c r="T63" s="5">
        <v>4227082500</v>
      </c>
      <c r="U63" s="9">
        <f t="shared" si="5"/>
        <v>1</v>
      </c>
      <c r="V63" s="5">
        <v>4227082500</v>
      </c>
      <c r="W63" s="5">
        <v>4227082500</v>
      </c>
      <c r="X63" s="9">
        <f t="shared" si="6"/>
        <v>1</v>
      </c>
      <c r="Y63" s="5">
        <v>4227082500</v>
      </c>
      <c r="Z63" s="5">
        <v>4227082500</v>
      </c>
      <c r="AA63" s="9">
        <f t="shared" si="7"/>
        <v>1</v>
      </c>
      <c r="AB63" s="5">
        <v>4227082500</v>
      </c>
      <c r="AC63" s="5">
        <v>4227082500</v>
      </c>
      <c r="AD63" s="10">
        <f t="shared" si="8"/>
        <v>1</v>
      </c>
      <c r="AE63" s="10">
        <f t="shared" si="9"/>
        <v>1</v>
      </c>
    </row>
    <row r="64" spans="1:31" x14ac:dyDescent="0.35">
      <c r="A64" s="7">
        <v>652</v>
      </c>
      <c r="B64" s="8" t="s">
        <v>124</v>
      </c>
      <c r="C64" s="4" t="s">
        <v>125</v>
      </c>
      <c r="D64" s="5">
        <v>73970569505</v>
      </c>
      <c r="E64" s="5">
        <v>73970569505</v>
      </c>
      <c r="F64" s="9">
        <f t="shared" si="0"/>
        <v>1</v>
      </c>
      <c r="G64" s="5">
        <v>73970569505</v>
      </c>
      <c r="H64" s="5">
        <v>73970569505</v>
      </c>
      <c r="I64" s="9">
        <f t="shared" si="1"/>
        <v>1</v>
      </c>
      <c r="J64" s="5">
        <v>205583400</v>
      </c>
      <c r="K64" s="5">
        <v>205583400</v>
      </c>
      <c r="L64" s="9">
        <f t="shared" si="2"/>
        <v>1</v>
      </c>
      <c r="M64" s="5">
        <v>205583400</v>
      </c>
      <c r="N64" s="5">
        <v>205583400</v>
      </c>
      <c r="O64" s="9">
        <f t="shared" si="3"/>
        <v>1</v>
      </c>
      <c r="P64" s="5">
        <v>205583400</v>
      </c>
      <c r="Q64" s="5">
        <v>205583400</v>
      </c>
      <c r="R64" s="9">
        <f t="shared" si="4"/>
        <v>1</v>
      </c>
      <c r="S64" s="5">
        <v>205583400</v>
      </c>
      <c r="T64" s="5">
        <v>205583400</v>
      </c>
      <c r="U64" s="9">
        <f t="shared" si="5"/>
        <v>1</v>
      </c>
      <c r="V64" s="5">
        <v>205583400</v>
      </c>
      <c r="W64" s="5">
        <v>205583400</v>
      </c>
      <c r="X64" s="9">
        <f t="shared" si="6"/>
        <v>1</v>
      </c>
      <c r="Y64" s="5">
        <v>205583400</v>
      </c>
      <c r="Z64" s="5">
        <v>205583400</v>
      </c>
      <c r="AA64" s="9">
        <f t="shared" si="7"/>
        <v>1</v>
      </c>
      <c r="AB64" s="5">
        <v>205583400</v>
      </c>
      <c r="AC64" s="5">
        <v>205583400</v>
      </c>
      <c r="AD64" s="10">
        <f t="shared" si="8"/>
        <v>1</v>
      </c>
      <c r="AE64" s="10">
        <f t="shared" si="9"/>
        <v>1</v>
      </c>
    </row>
    <row r="65" spans="1:31" x14ac:dyDescent="0.35">
      <c r="A65" s="2">
        <v>665</v>
      </c>
      <c r="B65" s="3" t="s">
        <v>126</v>
      </c>
      <c r="C65" s="4" t="s">
        <v>127</v>
      </c>
      <c r="D65" s="5">
        <v>30000000000</v>
      </c>
      <c r="E65" s="5">
        <v>30000000000</v>
      </c>
      <c r="F65" s="9">
        <f t="shared" si="0"/>
        <v>1</v>
      </c>
      <c r="G65" s="5">
        <v>30000000000</v>
      </c>
      <c r="H65" s="5">
        <v>30000000000</v>
      </c>
      <c r="I65" s="9">
        <f t="shared" si="1"/>
        <v>1</v>
      </c>
      <c r="J65" s="5">
        <v>910000000</v>
      </c>
      <c r="K65" s="5">
        <v>270000000</v>
      </c>
      <c r="L65" s="9">
        <f t="shared" si="2"/>
        <v>0.2967032967032967</v>
      </c>
      <c r="M65" s="5">
        <v>910000000</v>
      </c>
      <c r="N65" s="5">
        <v>270000000</v>
      </c>
      <c r="O65" s="9">
        <f t="shared" si="3"/>
        <v>0.2967032967032967</v>
      </c>
      <c r="P65" s="5">
        <v>910000000</v>
      </c>
      <c r="Q65" s="5">
        <v>270000000</v>
      </c>
      <c r="R65" s="9">
        <f t="shared" si="4"/>
        <v>0.2967032967032967</v>
      </c>
      <c r="S65" s="5">
        <v>910000000</v>
      </c>
      <c r="T65" s="5">
        <v>270000000</v>
      </c>
      <c r="U65" s="9">
        <f t="shared" si="5"/>
        <v>0.2967032967032967</v>
      </c>
      <c r="V65" s="5">
        <v>910000000</v>
      </c>
      <c r="W65" s="5">
        <v>270000000</v>
      </c>
      <c r="X65" s="9">
        <f t="shared" si="6"/>
        <v>0.2967032967032967</v>
      </c>
      <c r="Y65" s="5">
        <v>910000000</v>
      </c>
      <c r="Z65" s="5">
        <v>270000000</v>
      </c>
      <c r="AA65" s="9">
        <f t="shared" si="7"/>
        <v>0.2967032967032967</v>
      </c>
      <c r="AB65" s="5">
        <v>910000000</v>
      </c>
      <c r="AC65" s="5">
        <v>270000000</v>
      </c>
      <c r="AD65" s="10">
        <f t="shared" si="8"/>
        <v>0.2967032967032967</v>
      </c>
      <c r="AE65" s="10">
        <f t="shared" si="9"/>
        <v>0.45299145299145294</v>
      </c>
    </row>
    <row r="66" spans="1:31" x14ac:dyDescent="0.35">
      <c r="A66" s="2">
        <v>677</v>
      </c>
      <c r="B66" s="3" t="s">
        <v>128</v>
      </c>
      <c r="C66" s="4" t="s">
        <v>129</v>
      </c>
      <c r="D66" s="5">
        <v>9932534336</v>
      </c>
      <c r="E66" s="5">
        <v>9932534336</v>
      </c>
      <c r="F66" s="9">
        <f t="shared" si="0"/>
        <v>1</v>
      </c>
      <c r="G66" s="5">
        <v>9932534336</v>
      </c>
      <c r="H66" s="5">
        <v>9932534336</v>
      </c>
      <c r="I66" s="9">
        <f t="shared" si="1"/>
        <v>1</v>
      </c>
      <c r="J66" s="5">
        <v>2872193366</v>
      </c>
      <c r="K66" s="5">
        <v>2872193366</v>
      </c>
      <c r="L66" s="9">
        <f t="shared" si="2"/>
        <v>1</v>
      </c>
      <c r="M66" s="5">
        <v>2872193366</v>
      </c>
      <c r="N66" s="5">
        <v>2872193366</v>
      </c>
      <c r="O66" s="9">
        <f t="shared" si="3"/>
        <v>1</v>
      </c>
      <c r="P66" s="5">
        <v>2872193366</v>
      </c>
      <c r="Q66" s="5">
        <v>2872193366</v>
      </c>
      <c r="R66" s="9">
        <f t="shared" si="4"/>
        <v>1</v>
      </c>
      <c r="S66" s="5">
        <v>2872193366</v>
      </c>
      <c r="T66" s="5">
        <v>2872193366</v>
      </c>
      <c r="U66" s="9">
        <f t="shared" si="5"/>
        <v>1</v>
      </c>
      <c r="V66" s="5">
        <v>2872193366</v>
      </c>
      <c r="W66" s="5">
        <v>2872193366</v>
      </c>
      <c r="X66" s="9">
        <f t="shared" si="6"/>
        <v>1</v>
      </c>
      <c r="Y66" s="5">
        <v>2872193366</v>
      </c>
      <c r="Z66" s="5">
        <v>2872193366</v>
      </c>
      <c r="AA66" s="9">
        <f t="shared" si="7"/>
        <v>1</v>
      </c>
      <c r="AB66" s="5">
        <v>2872193366</v>
      </c>
      <c r="AC66" s="5">
        <v>2872193366</v>
      </c>
      <c r="AD66" s="10">
        <f t="shared" si="8"/>
        <v>1</v>
      </c>
      <c r="AE66" s="10">
        <f t="shared" si="9"/>
        <v>1</v>
      </c>
    </row>
    <row r="67" spans="1:31" x14ac:dyDescent="0.35">
      <c r="A67" s="2">
        <v>681</v>
      </c>
      <c r="B67" s="3" t="s">
        <v>130</v>
      </c>
      <c r="C67" s="4" t="s">
        <v>131</v>
      </c>
      <c r="D67" s="5">
        <v>5931520000</v>
      </c>
      <c r="E67" s="5">
        <v>5931520000</v>
      </c>
      <c r="F67" s="9">
        <f t="shared" ref="F67:F81" si="10">E67/D67</f>
        <v>1</v>
      </c>
      <c r="G67" s="5">
        <v>5931520000</v>
      </c>
      <c r="H67" s="5">
        <v>5931520000</v>
      </c>
      <c r="I67" s="9">
        <f t="shared" ref="I67:I81" si="11">H67/G67</f>
        <v>1</v>
      </c>
      <c r="J67" s="5">
        <v>3275120000</v>
      </c>
      <c r="K67" s="5">
        <v>3275120000</v>
      </c>
      <c r="L67" s="9">
        <f t="shared" ref="L67:L81" si="12">K67/J67</f>
        <v>1</v>
      </c>
      <c r="M67" s="5">
        <v>3275120000</v>
      </c>
      <c r="N67" s="5">
        <v>3275120000</v>
      </c>
      <c r="O67" s="9">
        <f t="shared" ref="O67:O81" si="13">N67/M67</f>
        <v>1</v>
      </c>
      <c r="P67" s="5">
        <v>3275120000</v>
      </c>
      <c r="Q67" s="5">
        <v>3275120000</v>
      </c>
      <c r="R67" s="9">
        <f t="shared" ref="R67:R81" si="14">Q67/P67</f>
        <v>1</v>
      </c>
      <c r="S67" s="5">
        <v>3275120000</v>
      </c>
      <c r="T67" s="5">
        <v>3275120000</v>
      </c>
      <c r="U67" s="9">
        <f t="shared" ref="U67:U81" si="15">T67/S67</f>
        <v>1</v>
      </c>
      <c r="V67" s="5">
        <v>3275120000</v>
      </c>
      <c r="W67" s="5">
        <v>3275120000</v>
      </c>
      <c r="X67" s="9">
        <f t="shared" ref="X67:X81" si="16">W67/V67</f>
        <v>1</v>
      </c>
      <c r="Y67" s="5">
        <v>3275120000</v>
      </c>
      <c r="Z67" s="5">
        <v>3275120000</v>
      </c>
      <c r="AA67" s="9">
        <f t="shared" ref="AA67:AA81" si="17">Z67/Y67</f>
        <v>1</v>
      </c>
      <c r="AB67" s="5">
        <v>3275120000</v>
      </c>
      <c r="AC67" s="5">
        <v>3275120000</v>
      </c>
      <c r="AD67" s="10">
        <f t="shared" ref="AD67:AD81" si="18">AC67/AB67</f>
        <v>1</v>
      </c>
      <c r="AE67" s="10">
        <f t="shared" ref="AE67:AE81" si="19">AVERAGE(AD67,AA67,X67,U67,R67,O67,L67,I67,F67)</f>
        <v>1</v>
      </c>
    </row>
    <row r="68" spans="1:31" x14ac:dyDescent="0.35">
      <c r="A68" s="7">
        <v>686</v>
      </c>
      <c r="B68" s="8" t="s">
        <v>132</v>
      </c>
      <c r="C68" s="4" t="s">
        <v>133</v>
      </c>
      <c r="D68" s="5">
        <v>16508568358</v>
      </c>
      <c r="E68" s="5">
        <v>16508568358</v>
      </c>
      <c r="F68" s="9">
        <f t="shared" si="10"/>
        <v>1</v>
      </c>
      <c r="G68" s="5">
        <v>16508568358</v>
      </c>
      <c r="H68" s="5">
        <v>16508568358</v>
      </c>
      <c r="I68" s="9">
        <f t="shared" si="11"/>
        <v>1</v>
      </c>
      <c r="J68" s="5">
        <v>3150000000</v>
      </c>
      <c r="K68" s="5">
        <v>3150000000</v>
      </c>
      <c r="L68" s="9">
        <f t="shared" si="12"/>
        <v>1</v>
      </c>
      <c r="M68" s="5">
        <v>3150000000</v>
      </c>
      <c r="N68" s="5">
        <v>3150000000</v>
      </c>
      <c r="O68" s="9">
        <f t="shared" si="13"/>
        <v>1</v>
      </c>
      <c r="P68" s="5">
        <v>3150000000</v>
      </c>
      <c r="Q68" s="5">
        <v>3150000000</v>
      </c>
      <c r="R68" s="9">
        <f t="shared" si="14"/>
        <v>1</v>
      </c>
      <c r="S68" s="5">
        <v>3150000000</v>
      </c>
      <c r="T68" s="5">
        <v>3150000000</v>
      </c>
      <c r="U68" s="9">
        <f t="shared" si="15"/>
        <v>1</v>
      </c>
      <c r="V68" s="5">
        <v>3150000000</v>
      </c>
      <c r="W68" s="5">
        <v>3150000000</v>
      </c>
      <c r="X68" s="9">
        <f t="shared" si="16"/>
        <v>1</v>
      </c>
      <c r="Y68" s="5">
        <v>3150000000</v>
      </c>
      <c r="Z68" s="5">
        <v>3150000000</v>
      </c>
      <c r="AA68" s="9">
        <f t="shared" si="17"/>
        <v>1</v>
      </c>
      <c r="AB68" s="5">
        <v>3150000000</v>
      </c>
      <c r="AC68" s="5">
        <v>3150000000</v>
      </c>
      <c r="AD68" s="10">
        <f t="shared" si="18"/>
        <v>1</v>
      </c>
      <c r="AE68" s="10">
        <f t="shared" si="19"/>
        <v>1</v>
      </c>
    </row>
    <row r="69" spans="1:31" x14ac:dyDescent="0.35">
      <c r="A69" s="2">
        <v>703</v>
      </c>
      <c r="B69" s="3" t="s">
        <v>134</v>
      </c>
      <c r="C69" s="4" t="s">
        <v>135</v>
      </c>
      <c r="D69" s="5">
        <v>4705249440</v>
      </c>
      <c r="E69" s="5">
        <v>4705249440</v>
      </c>
      <c r="F69" s="9">
        <f t="shared" si="10"/>
        <v>1</v>
      </c>
      <c r="G69" s="5">
        <v>4705249440</v>
      </c>
      <c r="H69" s="5">
        <v>4705249440</v>
      </c>
      <c r="I69" s="9">
        <f t="shared" si="11"/>
        <v>1</v>
      </c>
      <c r="J69" s="5">
        <v>13564835000</v>
      </c>
      <c r="K69" s="5">
        <v>13564835000</v>
      </c>
      <c r="L69" s="9">
        <f t="shared" si="12"/>
        <v>1</v>
      </c>
      <c r="M69" s="5">
        <v>13564835000</v>
      </c>
      <c r="N69" s="5">
        <v>13564835000</v>
      </c>
      <c r="O69" s="9">
        <f t="shared" si="13"/>
        <v>1</v>
      </c>
      <c r="P69" s="5">
        <v>13564835000</v>
      </c>
      <c r="Q69" s="5">
        <v>13564835000</v>
      </c>
      <c r="R69" s="9">
        <f t="shared" si="14"/>
        <v>1</v>
      </c>
      <c r="S69" s="5">
        <v>13564835000</v>
      </c>
      <c r="T69" s="5">
        <v>13564835000</v>
      </c>
      <c r="U69" s="9">
        <f t="shared" si="15"/>
        <v>1</v>
      </c>
      <c r="V69" s="5">
        <v>13564835000</v>
      </c>
      <c r="W69" s="5">
        <v>13564835000</v>
      </c>
      <c r="X69" s="9">
        <f t="shared" si="16"/>
        <v>1</v>
      </c>
      <c r="Y69" s="5">
        <v>13564835000</v>
      </c>
      <c r="Z69" s="5">
        <v>13564835000</v>
      </c>
      <c r="AA69" s="9">
        <f t="shared" si="17"/>
        <v>1</v>
      </c>
      <c r="AB69" s="5">
        <v>13564835000</v>
      </c>
      <c r="AC69" s="5">
        <v>13564835000</v>
      </c>
      <c r="AD69" s="10">
        <f t="shared" si="18"/>
        <v>1</v>
      </c>
      <c r="AE69" s="10">
        <f t="shared" si="19"/>
        <v>1</v>
      </c>
    </row>
    <row r="70" spans="1:31" x14ac:dyDescent="0.35">
      <c r="A70" s="7">
        <v>722</v>
      </c>
      <c r="B70" s="8" t="s">
        <v>136</v>
      </c>
      <c r="C70" s="4" t="s">
        <v>137</v>
      </c>
      <c r="D70" s="5">
        <v>22656999445</v>
      </c>
      <c r="E70" s="5">
        <v>22656999445</v>
      </c>
      <c r="F70" s="9">
        <f t="shared" si="10"/>
        <v>1</v>
      </c>
      <c r="G70" s="5">
        <v>22656999445</v>
      </c>
      <c r="H70" s="5">
        <v>22656999445</v>
      </c>
      <c r="I70" s="9">
        <f t="shared" si="11"/>
        <v>1</v>
      </c>
      <c r="J70" s="5">
        <v>1098920000</v>
      </c>
      <c r="K70" s="5">
        <v>1098920000</v>
      </c>
      <c r="L70" s="9">
        <f t="shared" si="12"/>
        <v>1</v>
      </c>
      <c r="M70" s="5">
        <v>1098920000</v>
      </c>
      <c r="N70" s="5">
        <v>1098920000</v>
      </c>
      <c r="O70" s="9">
        <f t="shared" si="13"/>
        <v>1</v>
      </c>
      <c r="P70" s="5">
        <v>1098920000</v>
      </c>
      <c r="Q70" s="5">
        <v>1098920000</v>
      </c>
      <c r="R70" s="9">
        <f t="shared" si="14"/>
        <v>1</v>
      </c>
      <c r="S70" s="5">
        <v>1098920000</v>
      </c>
      <c r="T70" s="5">
        <v>1098920000</v>
      </c>
      <c r="U70" s="9">
        <f t="shared" si="15"/>
        <v>1</v>
      </c>
      <c r="V70" s="5">
        <v>1098920000</v>
      </c>
      <c r="W70" s="5">
        <v>1098920000</v>
      </c>
      <c r="X70" s="9">
        <f t="shared" si="16"/>
        <v>1</v>
      </c>
      <c r="Y70" s="5">
        <v>1098920000</v>
      </c>
      <c r="Z70" s="5">
        <v>1098920000</v>
      </c>
      <c r="AA70" s="9">
        <f t="shared" si="17"/>
        <v>1</v>
      </c>
      <c r="AB70" s="5">
        <v>1098920000</v>
      </c>
      <c r="AC70" s="5">
        <v>1098920000</v>
      </c>
      <c r="AD70" s="10">
        <f t="shared" si="18"/>
        <v>1</v>
      </c>
      <c r="AE70" s="10">
        <f t="shared" si="19"/>
        <v>1</v>
      </c>
    </row>
    <row r="71" spans="1:31" x14ac:dyDescent="0.35">
      <c r="A71" s="7">
        <v>736</v>
      </c>
      <c r="B71" s="8" t="s">
        <v>138</v>
      </c>
      <c r="C71" s="4" t="s">
        <v>139</v>
      </c>
      <c r="D71" s="5">
        <v>7447753454</v>
      </c>
      <c r="E71" s="5">
        <v>7447753454</v>
      </c>
      <c r="F71" s="9">
        <f t="shared" si="10"/>
        <v>1</v>
      </c>
      <c r="G71" s="5">
        <v>7447753454</v>
      </c>
      <c r="H71" s="5">
        <v>7447753454</v>
      </c>
      <c r="I71" s="9">
        <f t="shared" si="11"/>
        <v>1</v>
      </c>
      <c r="J71" s="5">
        <v>3552213000</v>
      </c>
      <c r="K71" s="5">
        <v>3552213000</v>
      </c>
      <c r="L71" s="9">
        <f t="shared" si="12"/>
        <v>1</v>
      </c>
      <c r="M71" s="5">
        <v>3552213000</v>
      </c>
      <c r="N71" s="5">
        <v>3552213000</v>
      </c>
      <c r="O71" s="9">
        <f t="shared" si="13"/>
        <v>1</v>
      </c>
      <c r="P71" s="5">
        <v>3552213000</v>
      </c>
      <c r="Q71" s="5">
        <v>3552213000</v>
      </c>
      <c r="R71" s="9">
        <f t="shared" si="14"/>
        <v>1</v>
      </c>
      <c r="S71" s="5">
        <v>3552213000</v>
      </c>
      <c r="T71" s="5">
        <v>3552213000</v>
      </c>
      <c r="U71" s="9">
        <f t="shared" si="15"/>
        <v>1</v>
      </c>
      <c r="V71" s="5">
        <v>3552213000</v>
      </c>
      <c r="W71" s="5">
        <v>3552213000</v>
      </c>
      <c r="X71" s="9">
        <f t="shared" si="16"/>
        <v>1</v>
      </c>
      <c r="Y71" s="5">
        <v>3552213000</v>
      </c>
      <c r="Z71" s="5">
        <v>3552213000</v>
      </c>
      <c r="AA71" s="9">
        <f t="shared" si="17"/>
        <v>1</v>
      </c>
      <c r="AB71" s="5">
        <v>3552213000</v>
      </c>
      <c r="AC71" s="5">
        <v>3552213000</v>
      </c>
      <c r="AD71" s="10">
        <f t="shared" si="18"/>
        <v>1</v>
      </c>
      <c r="AE71" s="10">
        <f t="shared" si="19"/>
        <v>1</v>
      </c>
    </row>
    <row r="72" spans="1:31" x14ac:dyDescent="0.35">
      <c r="A72" s="2">
        <v>739</v>
      </c>
      <c r="B72" s="3" t="s">
        <v>140</v>
      </c>
      <c r="C72" s="4" t="s">
        <v>141</v>
      </c>
      <c r="D72" s="5">
        <v>3113223570</v>
      </c>
      <c r="E72" s="5">
        <v>3113223570</v>
      </c>
      <c r="F72" s="9">
        <f t="shared" si="10"/>
        <v>1</v>
      </c>
      <c r="G72" s="5">
        <v>3113223570</v>
      </c>
      <c r="H72" s="5">
        <v>3113223570</v>
      </c>
      <c r="I72" s="9">
        <f t="shared" si="11"/>
        <v>1</v>
      </c>
      <c r="J72" s="5">
        <v>1011774750</v>
      </c>
      <c r="K72" s="5">
        <v>1011774750</v>
      </c>
      <c r="L72" s="9">
        <f t="shared" si="12"/>
        <v>1</v>
      </c>
      <c r="M72" s="5">
        <v>1011774750</v>
      </c>
      <c r="N72" s="5">
        <v>1011774750</v>
      </c>
      <c r="O72" s="9">
        <f t="shared" si="13"/>
        <v>1</v>
      </c>
      <c r="P72" s="5">
        <v>1011774750</v>
      </c>
      <c r="Q72" s="5">
        <v>1011774750</v>
      </c>
      <c r="R72" s="9">
        <f t="shared" si="14"/>
        <v>1</v>
      </c>
      <c r="S72" s="5">
        <v>1011774750</v>
      </c>
      <c r="T72" s="5">
        <v>1011774750</v>
      </c>
      <c r="U72" s="9">
        <f t="shared" si="15"/>
        <v>1</v>
      </c>
      <c r="V72" s="5">
        <v>1011774750</v>
      </c>
      <c r="W72" s="5">
        <v>1011774750</v>
      </c>
      <c r="X72" s="9">
        <f t="shared" si="16"/>
        <v>1</v>
      </c>
      <c r="Y72" s="5">
        <v>1011774750</v>
      </c>
      <c r="Z72" s="5">
        <v>1011774750</v>
      </c>
      <c r="AA72" s="9">
        <f t="shared" si="17"/>
        <v>1</v>
      </c>
      <c r="AB72" s="5">
        <v>1011774750</v>
      </c>
      <c r="AC72" s="5">
        <v>1011774750</v>
      </c>
      <c r="AD72" s="10">
        <f t="shared" si="18"/>
        <v>1</v>
      </c>
      <c r="AE72" s="10">
        <f t="shared" si="19"/>
        <v>1</v>
      </c>
    </row>
    <row r="73" spans="1:31" x14ac:dyDescent="0.35">
      <c r="A73" s="2">
        <v>741</v>
      </c>
      <c r="B73" s="3" t="s">
        <v>142</v>
      </c>
      <c r="C73" s="4" t="s">
        <v>143</v>
      </c>
      <c r="D73" s="5">
        <v>99062216600</v>
      </c>
      <c r="E73" s="5">
        <v>99062216600</v>
      </c>
      <c r="F73" s="9">
        <f t="shared" si="10"/>
        <v>1</v>
      </c>
      <c r="G73" s="5">
        <v>99062216600</v>
      </c>
      <c r="H73" s="5">
        <v>99062216600</v>
      </c>
      <c r="I73" s="9">
        <f t="shared" si="11"/>
        <v>1</v>
      </c>
      <c r="J73" s="5">
        <v>12946530200</v>
      </c>
      <c r="K73" s="5">
        <v>12946530200</v>
      </c>
      <c r="L73" s="9">
        <f t="shared" si="12"/>
        <v>1</v>
      </c>
      <c r="M73" s="5">
        <v>12946530200</v>
      </c>
      <c r="N73" s="5">
        <v>12946530200</v>
      </c>
      <c r="O73" s="9">
        <f t="shared" si="13"/>
        <v>1</v>
      </c>
      <c r="P73" s="5">
        <v>12946530200</v>
      </c>
      <c r="Q73" s="5">
        <v>12946530200</v>
      </c>
      <c r="R73" s="9">
        <f t="shared" si="14"/>
        <v>1</v>
      </c>
      <c r="S73" s="5">
        <v>12946530200</v>
      </c>
      <c r="T73" s="5">
        <v>12946530200</v>
      </c>
      <c r="U73" s="9">
        <f t="shared" si="15"/>
        <v>1</v>
      </c>
      <c r="V73" s="5">
        <v>12946530200</v>
      </c>
      <c r="W73" s="5">
        <v>12946530200</v>
      </c>
      <c r="X73" s="9">
        <f t="shared" si="16"/>
        <v>1</v>
      </c>
      <c r="Y73" s="5">
        <v>12946530200</v>
      </c>
      <c r="Z73" s="5">
        <v>12946530200</v>
      </c>
      <c r="AA73" s="9">
        <f t="shared" si="17"/>
        <v>1</v>
      </c>
      <c r="AB73" s="5">
        <v>12946530200</v>
      </c>
      <c r="AC73" s="5">
        <v>12946530200</v>
      </c>
      <c r="AD73" s="10">
        <f t="shared" si="18"/>
        <v>1</v>
      </c>
      <c r="AE73" s="10">
        <f t="shared" si="19"/>
        <v>1</v>
      </c>
    </row>
    <row r="74" spans="1:31" x14ac:dyDescent="0.35">
      <c r="A74" s="7">
        <v>750</v>
      </c>
      <c r="B74" s="8" t="s">
        <v>144</v>
      </c>
      <c r="C74" s="4" t="s">
        <v>145</v>
      </c>
      <c r="D74" s="5">
        <v>51014625000</v>
      </c>
      <c r="E74" s="5">
        <v>51014625000</v>
      </c>
      <c r="F74" s="9">
        <f t="shared" si="10"/>
        <v>1</v>
      </c>
      <c r="G74" s="5">
        <v>51014625000</v>
      </c>
      <c r="H74" s="5">
        <v>51014625000</v>
      </c>
      <c r="I74" s="9">
        <f t="shared" si="11"/>
        <v>1</v>
      </c>
      <c r="J74" s="5">
        <v>10320000000</v>
      </c>
      <c r="K74" s="5">
        <v>10320000000</v>
      </c>
      <c r="L74" s="9">
        <f t="shared" si="12"/>
        <v>1</v>
      </c>
      <c r="M74" s="5">
        <v>10320000000</v>
      </c>
      <c r="N74" s="5">
        <v>10320000000</v>
      </c>
      <c r="O74" s="9">
        <f t="shared" si="13"/>
        <v>1</v>
      </c>
      <c r="P74" s="5">
        <v>10320000000</v>
      </c>
      <c r="Q74" s="5">
        <v>10320000000</v>
      </c>
      <c r="R74" s="9">
        <f t="shared" si="14"/>
        <v>1</v>
      </c>
      <c r="S74" s="5">
        <v>10320000000</v>
      </c>
      <c r="T74" s="5">
        <v>10320000000</v>
      </c>
      <c r="U74" s="9">
        <f t="shared" si="15"/>
        <v>1</v>
      </c>
      <c r="V74" s="5">
        <v>10320000000</v>
      </c>
      <c r="W74" s="5">
        <v>10320000000</v>
      </c>
      <c r="X74" s="9">
        <f t="shared" si="16"/>
        <v>1</v>
      </c>
      <c r="Y74" s="5">
        <v>10320000000</v>
      </c>
      <c r="Z74" s="5">
        <v>10320000000</v>
      </c>
      <c r="AA74" s="9">
        <f t="shared" si="17"/>
        <v>1</v>
      </c>
      <c r="AB74" s="5">
        <v>10320000000</v>
      </c>
      <c r="AC74" s="5">
        <v>10320000000</v>
      </c>
      <c r="AD74" s="10">
        <f t="shared" si="18"/>
        <v>1</v>
      </c>
      <c r="AE74" s="10">
        <f t="shared" si="19"/>
        <v>1</v>
      </c>
    </row>
    <row r="75" spans="1:31" x14ac:dyDescent="0.35">
      <c r="A75" s="7">
        <v>752</v>
      </c>
      <c r="B75" s="8" t="s">
        <v>146</v>
      </c>
      <c r="C75" s="4" t="s">
        <v>147</v>
      </c>
      <c r="D75" s="5">
        <v>86511545092</v>
      </c>
      <c r="E75" s="5">
        <v>86511545092</v>
      </c>
      <c r="F75" s="9">
        <f t="shared" si="10"/>
        <v>1</v>
      </c>
      <c r="G75" s="5">
        <v>86511545092</v>
      </c>
      <c r="H75" s="5">
        <v>86511545092</v>
      </c>
      <c r="I75" s="9">
        <f t="shared" si="11"/>
        <v>1</v>
      </c>
      <c r="J75" s="5">
        <v>1435000712</v>
      </c>
      <c r="K75" s="5">
        <v>1435000712</v>
      </c>
      <c r="L75" s="9">
        <f t="shared" si="12"/>
        <v>1</v>
      </c>
      <c r="M75" s="5">
        <v>1435000712</v>
      </c>
      <c r="N75" s="5">
        <v>1435000712</v>
      </c>
      <c r="O75" s="9">
        <f t="shared" si="13"/>
        <v>1</v>
      </c>
      <c r="P75" s="5">
        <v>1435000712</v>
      </c>
      <c r="Q75" s="5">
        <v>1435000712</v>
      </c>
      <c r="R75" s="9">
        <f t="shared" si="14"/>
        <v>1</v>
      </c>
      <c r="S75" s="5">
        <v>1435000712</v>
      </c>
      <c r="T75" s="5">
        <v>1435000712</v>
      </c>
      <c r="U75" s="9">
        <f t="shared" si="15"/>
        <v>1</v>
      </c>
      <c r="V75" s="5">
        <v>1435000712</v>
      </c>
      <c r="W75" s="5">
        <v>1435000712</v>
      </c>
      <c r="X75" s="9">
        <f t="shared" si="16"/>
        <v>1</v>
      </c>
      <c r="Y75" s="5">
        <v>1435000712</v>
      </c>
      <c r="Z75" s="5">
        <v>1435000712</v>
      </c>
      <c r="AA75" s="9">
        <f t="shared" si="17"/>
        <v>1</v>
      </c>
      <c r="AB75" s="5">
        <v>1435000712</v>
      </c>
      <c r="AC75" s="5">
        <v>1435000712</v>
      </c>
      <c r="AD75" s="10">
        <f t="shared" si="18"/>
        <v>1</v>
      </c>
      <c r="AE75" s="10">
        <f t="shared" si="19"/>
        <v>1</v>
      </c>
    </row>
    <row r="76" spans="1:31" x14ac:dyDescent="0.35">
      <c r="A76" s="2">
        <v>777</v>
      </c>
      <c r="B76" s="3" t="s">
        <v>148</v>
      </c>
      <c r="C76" s="4" t="s">
        <v>149</v>
      </c>
      <c r="D76" s="5">
        <v>3730135136</v>
      </c>
      <c r="E76" s="5">
        <v>3730135136</v>
      </c>
      <c r="F76" s="9">
        <f t="shared" si="10"/>
        <v>1</v>
      </c>
      <c r="G76" s="5">
        <v>3730135136</v>
      </c>
      <c r="H76" s="5">
        <v>3730135136</v>
      </c>
      <c r="I76" s="9">
        <f t="shared" si="11"/>
        <v>1</v>
      </c>
      <c r="J76" s="5">
        <v>2500162344</v>
      </c>
      <c r="K76" s="5">
        <v>2500162344</v>
      </c>
      <c r="L76" s="9">
        <f t="shared" si="12"/>
        <v>1</v>
      </c>
      <c r="M76" s="5">
        <v>2500162344</v>
      </c>
      <c r="N76" s="5">
        <v>2500162344</v>
      </c>
      <c r="O76" s="9">
        <f t="shared" si="13"/>
        <v>1</v>
      </c>
      <c r="P76" s="5">
        <v>2500162344</v>
      </c>
      <c r="Q76" s="5">
        <v>2500162344</v>
      </c>
      <c r="R76" s="9">
        <f t="shared" si="14"/>
        <v>1</v>
      </c>
      <c r="S76" s="5">
        <v>2500162344</v>
      </c>
      <c r="T76" s="5">
        <v>2500162344</v>
      </c>
      <c r="U76" s="9">
        <f t="shared" si="15"/>
        <v>1</v>
      </c>
      <c r="V76" s="5">
        <v>2500162344</v>
      </c>
      <c r="W76" s="5">
        <v>2500162344</v>
      </c>
      <c r="X76" s="9">
        <f t="shared" si="16"/>
        <v>1</v>
      </c>
      <c r="Y76" s="5">
        <v>2500162344</v>
      </c>
      <c r="Z76" s="5">
        <v>2500162344</v>
      </c>
      <c r="AA76" s="9">
        <f t="shared" si="17"/>
        <v>1</v>
      </c>
      <c r="AB76" s="5">
        <v>2500162344</v>
      </c>
      <c r="AC76" s="5">
        <v>2500162344</v>
      </c>
      <c r="AD76" s="10">
        <f t="shared" si="18"/>
        <v>1</v>
      </c>
      <c r="AE76" s="10">
        <f t="shared" si="19"/>
        <v>1</v>
      </c>
    </row>
    <row r="77" spans="1:31" x14ac:dyDescent="0.35">
      <c r="A77" s="7">
        <v>778</v>
      </c>
      <c r="B77" s="8" t="s">
        <v>150</v>
      </c>
      <c r="C77" s="4" t="s">
        <v>151</v>
      </c>
      <c r="D77" s="5">
        <v>38150000000</v>
      </c>
      <c r="E77" s="5">
        <v>38150000000</v>
      </c>
      <c r="F77" s="9">
        <f t="shared" si="10"/>
        <v>1</v>
      </c>
      <c r="G77" s="5">
        <v>38150000000</v>
      </c>
      <c r="H77" s="5">
        <v>38150000000</v>
      </c>
      <c r="I77" s="9">
        <f t="shared" si="11"/>
        <v>1</v>
      </c>
      <c r="J77" s="5">
        <v>3730135136</v>
      </c>
      <c r="K77" s="5">
        <v>3730135136</v>
      </c>
      <c r="L77" s="9">
        <f t="shared" si="12"/>
        <v>1</v>
      </c>
      <c r="M77" s="5">
        <v>3730135136</v>
      </c>
      <c r="N77" s="5">
        <v>3730135136</v>
      </c>
      <c r="O77" s="9">
        <f t="shared" si="13"/>
        <v>1</v>
      </c>
      <c r="P77" s="5">
        <v>3730135136</v>
      </c>
      <c r="Q77" s="5">
        <v>3730135136</v>
      </c>
      <c r="R77" s="9">
        <f t="shared" si="14"/>
        <v>1</v>
      </c>
      <c r="S77" s="5">
        <v>3730135136</v>
      </c>
      <c r="T77" s="5">
        <v>3730135136</v>
      </c>
      <c r="U77" s="9">
        <f t="shared" si="15"/>
        <v>1</v>
      </c>
      <c r="V77" s="5">
        <v>3730135136</v>
      </c>
      <c r="W77" s="5">
        <v>3730135136</v>
      </c>
      <c r="X77" s="9">
        <f t="shared" si="16"/>
        <v>1</v>
      </c>
      <c r="Y77" s="5">
        <v>3730135136</v>
      </c>
      <c r="Z77" s="5">
        <v>3730135136</v>
      </c>
      <c r="AA77" s="9">
        <f t="shared" si="17"/>
        <v>1</v>
      </c>
      <c r="AB77" s="5">
        <v>3730135136</v>
      </c>
      <c r="AC77" s="5">
        <v>3730135136</v>
      </c>
      <c r="AD77" s="10">
        <f t="shared" si="18"/>
        <v>1</v>
      </c>
      <c r="AE77" s="10">
        <f t="shared" si="19"/>
        <v>1</v>
      </c>
    </row>
    <row r="78" spans="1:31" x14ac:dyDescent="0.35">
      <c r="A78" s="2">
        <v>793</v>
      </c>
      <c r="B78" s="3" t="s">
        <v>152</v>
      </c>
      <c r="C78" s="4" t="s">
        <v>153</v>
      </c>
      <c r="D78" s="5">
        <v>2099873760</v>
      </c>
      <c r="E78" s="5">
        <v>2099873760</v>
      </c>
      <c r="F78" s="9">
        <f t="shared" si="10"/>
        <v>1</v>
      </c>
      <c r="G78" s="5">
        <v>2099873760</v>
      </c>
      <c r="H78" s="5">
        <v>2099873760</v>
      </c>
      <c r="I78" s="9">
        <f t="shared" si="11"/>
        <v>1</v>
      </c>
      <c r="J78" s="5">
        <v>2050292287</v>
      </c>
      <c r="K78" s="5">
        <v>2049812287</v>
      </c>
      <c r="L78" s="9">
        <f t="shared" si="12"/>
        <v>0.99976588703813429</v>
      </c>
      <c r="M78" s="5">
        <v>2050292287</v>
      </c>
      <c r="N78" s="5">
        <v>2049812287</v>
      </c>
      <c r="O78" s="9">
        <f t="shared" si="13"/>
        <v>0.99976588703813429</v>
      </c>
      <c r="P78" s="5">
        <v>2050292287</v>
      </c>
      <c r="Q78" s="5">
        <v>2049812287</v>
      </c>
      <c r="R78" s="9">
        <f t="shared" si="14"/>
        <v>0.99976588703813429</v>
      </c>
      <c r="S78" s="5">
        <v>2050292287</v>
      </c>
      <c r="T78" s="5">
        <v>2049812287</v>
      </c>
      <c r="U78" s="9">
        <f t="shared" si="15"/>
        <v>0.99976588703813429</v>
      </c>
      <c r="V78" s="5">
        <v>2050292287</v>
      </c>
      <c r="W78" s="5">
        <v>2049812287</v>
      </c>
      <c r="X78" s="9">
        <f t="shared" si="16"/>
        <v>0.99976588703813429</v>
      </c>
      <c r="Y78" s="5">
        <v>2050292287</v>
      </c>
      <c r="Z78" s="5">
        <v>2049812287</v>
      </c>
      <c r="AA78" s="9">
        <f t="shared" si="17"/>
        <v>0.99976588703813429</v>
      </c>
      <c r="AB78" s="5">
        <v>2050292287</v>
      </c>
      <c r="AC78" s="5">
        <v>2049812287</v>
      </c>
      <c r="AD78" s="10">
        <f t="shared" si="18"/>
        <v>0.99976588703813429</v>
      </c>
      <c r="AE78" s="10">
        <f t="shared" si="19"/>
        <v>0.9998179121407712</v>
      </c>
    </row>
    <row r="79" spans="1:31" x14ac:dyDescent="0.35">
      <c r="A79" s="7">
        <v>794</v>
      </c>
      <c r="B79" s="8" t="s">
        <v>154</v>
      </c>
      <c r="C79" s="4" t="s">
        <v>155</v>
      </c>
      <c r="D79" s="5">
        <v>8969951372</v>
      </c>
      <c r="E79" s="5">
        <v>8969951372</v>
      </c>
      <c r="F79" s="9">
        <f t="shared" si="10"/>
        <v>1</v>
      </c>
      <c r="G79" s="5">
        <v>8969951372</v>
      </c>
      <c r="H79" s="5">
        <v>8969951372</v>
      </c>
      <c r="I79" s="9">
        <f t="shared" si="11"/>
        <v>1</v>
      </c>
      <c r="J79" s="5">
        <v>2099873760</v>
      </c>
      <c r="K79" s="5">
        <v>2099873760</v>
      </c>
      <c r="L79" s="9">
        <f t="shared" si="12"/>
        <v>1</v>
      </c>
      <c r="M79" s="5">
        <v>2099873760</v>
      </c>
      <c r="N79" s="5">
        <v>2099873760</v>
      </c>
      <c r="O79" s="9">
        <f t="shared" si="13"/>
        <v>1</v>
      </c>
      <c r="P79" s="5">
        <v>2099873760</v>
      </c>
      <c r="Q79" s="5">
        <v>2099873760</v>
      </c>
      <c r="R79" s="9">
        <f t="shared" si="14"/>
        <v>1</v>
      </c>
      <c r="S79" s="5">
        <v>2099873760</v>
      </c>
      <c r="T79" s="5">
        <v>2099873760</v>
      </c>
      <c r="U79" s="9">
        <f t="shared" si="15"/>
        <v>1</v>
      </c>
      <c r="V79" s="5">
        <v>2099873760</v>
      </c>
      <c r="W79" s="5">
        <v>2099873760</v>
      </c>
      <c r="X79" s="9">
        <f t="shared" si="16"/>
        <v>1</v>
      </c>
      <c r="Y79" s="5">
        <v>2099873760</v>
      </c>
      <c r="Z79" s="5">
        <v>2099873760</v>
      </c>
      <c r="AA79" s="9">
        <f t="shared" si="17"/>
        <v>1</v>
      </c>
      <c r="AB79" s="5">
        <v>2099873760</v>
      </c>
      <c r="AC79" s="5">
        <v>2099873760</v>
      </c>
      <c r="AD79" s="10">
        <f t="shared" si="18"/>
        <v>1</v>
      </c>
      <c r="AE79" s="10">
        <f t="shared" si="19"/>
        <v>1</v>
      </c>
    </row>
    <row r="80" spans="1:31" x14ac:dyDescent="0.35">
      <c r="A80" s="2">
        <v>801</v>
      </c>
      <c r="B80" s="3" t="s">
        <v>156</v>
      </c>
      <c r="C80" s="4" t="s">
        <v>157</v>
      </c>
      <c r="D80" s="5">
        <v>6437500000</v>
      </c>
      <c r="E80" s="5">
        <v>6437500000</v>
      </c>
      <c r="F80" s="9">
        <f t="shared" si="10"/>
        <v>1</v>
      </c>
      <c r="G80" s="5">
        <v>6437500000</v>
      </c>
      <c r="H80" s="5">
        <v>6437500000</v>
      </c>
      <c r="I80" s="9">
        <f t="shared" si="11"/>
        <v>1</v>
      </c>
      <c r="J80" s="5">
        <v>3481481480</v>
      </c>
      <c r="K80" s="5">
        <v>3481481480</v>
      </c>
      <c r="L80" s="9">
        <f t="shared" si="12"/>
        <v>1</v>
      </c>
      <c r="M80" s="5">
        <v>3481481480</v>
      </c>
      <c r="N80" s="5">
        <v>3481481480</v>
      </c>
      <c r="O80" s="9">
        <f t="shared" si="13"/>
        <v>1</v>
      </c>
      <c r="P80" s="5">
        <v>3481481480</v>
      </c>
      <c r="Q80" s="5">
        <v>3481481480</v>
      </c>
      <c r="R80" s="9">
        <f t="shared" si="14"/>
        <v>1</v>
      </c>
      <c r="S80" s="5">
        <v>3481481480</v>
      </c>
      <c r="T80" s="5">
        <v>3481481480</v>
      </c>
      <c r="U80" s="9">
        <f t="shared" si="15"/>
        <v>1</v>
      </c>
      <c r="V80" s="5">
        <v>3481481480</v>
      </c>
      <c r="W80" s="5">
        <v>3481481480</v>
      </c>
      <c r="X80" s="9">
        <f t="shared" si="16"/>
        <v>1</v>
      </c>
      <c r="Y80" s="5">
        <v>3481481480</v>
      </c>
      <c r="Z80" s="5">
        <v>3481481480</v>
      </c>
      <c r="AA80" s="9">
        <f t="shared" si="17"/>
        <v>1</v>
      </c>
      <c r="AB80" s="5">
        <v>3481481480</v>
      </c>
      <c r="AC80" s="5">
        <v>3481481480</v>
      </c>
      <c r="AD80" s="10">
        <f t="shared" si="18"/>
        <v>1</v>
      </c>
      <c r="AE80" s="10">
        <f t="shared" si="19"/>
        <v>1</v>
      </c>
    </row>
    <row r="81" spans="1:31" x14ac:dyDescent="0.35">
      <c r="A81" s="7">
        <v>804</v>
      </c>
      <c r="B81" s="8" t="s">
        <v>158</v>
      </c>
      <c r="C81" s="4" t="s">
        <v>159</v>
      </c>
      <c r="D81" s="5">
        <v>28806807016</v>
      </c>
      <c r="E81" s="5">
        <v>28806807016</v>
      </c>
      <c r="F81" s="9">
        <f t="shared" si="10"/>
        <v>1</v>
      </c>
      <c r="G81" s="5">
        <v>28806807016</v>
      </c>
      <c r="H81" s="5">
        <v>28806807016</v>
      </c>
      <c r="I81" s="9">
        <f t="shared" si="11"/>
        <v>1</v>
      </c>
      <c r="J81" s="5">
        <v>26361157534</v>
      </c>
      <c r="K81" s="5">
        <v>26361157534</v>
      </c>
      <c r="L81" s="9">
        <f t="shared" si="12"/>
        <v>1</v>
      </c>
      <c r="M81" s="5">
        <v>26361157534</v>
      </c>
      <c r="N81" s="5">
        <v>26361157534</v>
      </c>
      <c r="O81" s="9">
        <f t="shared" si="13"/>
        <v>1</v>
      </c>
      <c r="P81" s="5">
        <v>26361157534</v>
      </c>
      <c r="Q81" s="5">
        <v>26361157534</v>
      </c>
      <c r="R81" s="9">
        <f t="shared" si="14"/>
        <v>1</v>
      </c>
      <c r="S81" s="5">
        <v>26361157534</v>
      </c>
      <c r="T81" s="5">
        <v>26361157534</v>
      </c>
      <c r="U81" s="9">
        <f t="shared" si="15"/>
        <v>1</v>
      </c>
      <c r="V81" s="5">
        <v>26361157534</v>
      </c>
      <c r="W81" s="5">
        <v>26361157534</v>
      </c>
      <c r="X81" s="9">
        <f t="shared" si="16"/>
        <v>1</v>
      </c>
      <c r="Y81" s="5">
        <v>26361157534</v>
      </c>
      <c r="Z81" s="5">
        <v>26361157534</v>
      </c>
      <c r="AA81" s="9">
        <f t="shared" si="17"/>
        <v>1</v>
      </c>
      <c r="AB81" s="5">
        <v>26361157534</v>
      </c>
      <c r="AC81" s="5">
        <v>26361157534</v>
      </c>
      <c r="AD81" s="10">
        <f t="shared" si="18"/>
        <v>1</v>
      </c>
      <c r="AE81" s="10">
        <f t="shared" si="19"/>
        <v>1</v>
      </c>
    </row>
    <row r="82" spans="1:31" x14ac:dyDescent="0.35">
      <c r="F82" s="10">
        <f>AVERAGE(F2:F81)</f>
        <v>0.9998307076468087</v>
      </c>
      <c r="G82" s="10"/>
      <c r="H82" s="10"/>
      <c r="I82" s="10">
        <f t="shared" ref="I82:AD82" si="20">AVERAGE(I2:I81)</f>
        <v>0.9998307076468087</v>
      </c>
      <c r="J82" s="10"/>
      <c r="K82" s="10"/>
      <c r="L82" s="10">
        <f t="shared" si="20"/>
        <v>0.96157378703452889</v>
      </c>
      <c r="M82" s="10"/>
      <c r="N82" s="10"/>
      <c r="O82" s="10">
        <f t="shared" si="20"/>
        <v>0.96157378703452889</v>
      </c>
      <c r="P82" s="10"/>
      <c r="Q82" s="10"/>
      <c r="R82" s="10">
        <f t="shared" si="20"/>
        <v>0.96157378703452889</v>
      </c>
      <c r="S82" s="10"/>
      <c r="T82" s="10"/>
      <c r="U82" s="10">
        <f t="shared" si="20"/>
        <v>0.96157378703452889</v>
      </c>
      <c r="V82" s="10"/>
      <c r="W82" s="10"/>
      <c r="X82" s="10">
        <f t="shared" si="20"/>
        <v>0.96157378703452889</v>
      </c>
      <c r="Y82" s="10"/>
      <c r="Z82" s="10"/>
      <c r="AA82" s="10">
        <f t="shared" si="20"/>
        <v>0.96157378703452889</v>
      </c>
      <c r="AB82" s="10"/>
      <c r="AC82" s="10"/>
      <c r="AD82" s="10">
        <f t="shared" si="20"/>
        <v>0.96157378703452889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723"/>
  <sheetViews>
    <sheetView zoomScale="70" zoomScaleNormal="70" workbookViewId="0">
      <selection activeCell="AE4" sqref="AE4:AE83"/>
    </sheetView>
  </sheetViews>
  <sheetFormatPr defaultRowHeight="14.5" x14ac:dyDescent="0.35"/>
  <cols>
    <col min="3" max="3" width="46.54296875" bestFit="1" customWidth="1"/>
    <col min="31" max="31" width="22.81640625" bestFit="1" customWidth="1"/>
  </cols>
  <sheetData>
    <row r="2" spans="1:52" x14ac:dyDescent="0.35">
      <c r="A2" s="12"/>
      <c r="B2" s="12"/>
      <c r="C2" s="12"/>
      <c r="D2" s="1" t="s">
        <v>160</v>
      </c>
      <c r="E2" s="1" t="s">
        <v>161</v>
      </c>
      <c r="F2" s="1" t="s">
        <v>162</v>
      </c>
      <c r="G2" s="1" t="s">
        <v>160</v>
      </c>
      <c r="H2" s="1" t="s">
        <v>161</v>
      </c>
      <c r="I2" s="1" t="s">
        <v>162</v>
      </c>
      <c r="J2" s="1" t="s">
        <v>160</v>
      </c>
      <c r="K2" s="1" t="s">
        <v>161</v>
      </c>
      <c r="L2" s="1" t="s">
        <v>162</v>
      </c>
      <c r="M2" s="1" t="s">
        <v>160</v>
      </c>
      <c r="N2" s="1" t="s">
        <v>161</v>
      </c>
      <c r="O2" s="1" t="s">
        <v>162</v>
      </c>
      <c r="P2" s="1" t="s">
        <v>160</v>
      </c>
      <c r="Q2" s="1" t="s">
        <v>161</v>
      </c>
      <c r="R2" s="1" t="s">
        <v>162</v>
      </c>
      <c r="S2" s="1" t="s">
        <v>160</v>
      </c>
      <c r="T2" s="1" t="s">
        <v>161</v>
      </c>
      <c r="U2" s="1" t="s">
        <v>162</v>
      </c>
      <c r="V2" s="1" t="s">
        <v>160</v>
      </c>
      <c r="W2" s="1" t="s">
        <v>161</v>
      </c>
      <c r="X2" s="1" t="s">
        <v>162</v>
      </c>
      <c r="Y2" s="1" t="s">
        <v>160</v>
      </c>
      <c r="Z2" s="1" t="s">
        <v>161</v>
      </c>
      <c r="AA2" s="1" t="s">
        <v>162</v>
      </c>
      <c r="AB2" s="1" t="s">
        <v>160</v>
      </c>
      <c r="AC2" s="1" t="s">
        <v>161</v>
      </c>
      <c r="AD2" s="1" t="s">
        <v>162</v>
      </c>
      <c r="AE2" s="1" t="s">
        <v>171</v>
      </c>
    </row>
    <row r="3" spans="1:52" x14ac:dyDescent="0.35">
      <c r="A3" s="12"/>
      <c r="B3" s="12"/>
      <c r="C3" s="1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52" x14ac:dyDescent="0.35">
      <c r="A4" s="14">
        <v>1</v>
      </c>
      <c r="B4" s="15" t="s">
        <v>0</v>
      </c>
      <c r="C4" s="18" t="s">
        <v>1</v>
      </c>
      <c r="D4" s="16">
        <v>9125</v>
      </c>
      <c r="E4" s="16">
        <v>9100</v>
      </c>
      <c r="F4" s="16">
        <f t="shared" ref="F4:F35" si="0">D4-E4</f>
        <v>25</v>
      </c>
      <c r="G4" s="16">
        <v>9150</v>
      </c>
      <c r="H4" s="16">
        <v>9125</v>
      </c>
      <c r="I4" s="16">
        <f t="shared" ref="I4:I35" si="1">G4-H4</f>
        <v>25</v>
      </c>
      <c r="J4" s="16">
        <v>9200</v>
      </c>
      <c r="K4" s="16">
        <v>9175</v>
      </c>
      <c r="L4" s="16">
        <f t="shared" ref="L4:L35" si="2">J4-K4</f>
        <v>25</v>
      </c>
      <c r="M4" s="16">
        <v>9125</v>
      </c>
      <c r="N4" s="16">
        <v>9100</v>
      </c>
      <c r="O4" s="16">
        <f t="shared" ref="O4:O35" si="3">M4-N4</f>
        <v>25</v>
      </c>
      <c r="P4" s="16">
        <v>9150</v>
      </c>
      <c r="Q4" s="16">
        <v>9125</v>
      </c>
      <c r="R4" s="16">
        <f t="shared" ref="R4:R35" si="4">P4-Q4</f>
        <v>25</v>
      </c>
      <c r="S4" s="16">
        <v>9125</v>
      </c>
      <c r="T4" s="16">
        <v>9100</v>
      </c>
      <c r="U4" s="16">
        <f t="shared" ref="U4:U35" si="5">S4-T4</f>
        <v>25</v>
      </c>
      <c r="V4" s="16">
        <v>9100</v>
      </c>
      <c r="W4" s="16">
        <v>9075</v>
      </c>
      <c r="X4" s="16">
        <f t="shared" ref="X4:X35" si="6">V4-W4</f>
        <v>25</v>
      </c>
      <c r="Y4" s="16">
        <v>9150</v>
      </c>
      <c r="Z4" s="16">
        <v>9125</v>
      </c>
      <c r="AA4" s="16">
        <f t="shared" ref="AA4:AA35" si="7">Y4-Z4</f>
        <v>25</v>
      </c>
      <c r="AB4" s="16">
        <v>9125</v>
      </c>
      <c r="AC4" s="16">
        <v>9075</v>
      </c>
      <c r="AD4" s="13">
        <f t="shared" ref="AD4:AD35" si="8">AB4-AC4</f>
        <v>50</v>
      </c>
      <c r="AE4" s="31">
        <f>AVERAGE(F4,I4,L4,O4,R4,U4,X4,AA4,AD4)</f>
        <v>27.777777777777779</v>
      </c>
    </row>
    <row r="5" spans="1:52" x14ac:dyDescent="0.35">
      <c r="A5" s="14">
        <v>2</v>
      </c>
      <c r="B5" s="15" t="s">
        <v>2</v>
      </c>
      <c r="C5" s="18" t="s">
        <v>3</v>
      </c>
      <c r="D5" s="16">
        <v>750000</v>
      </c>
      <c r="E5" s="16">
        <v>745000</v>
      </c>
      <c r="F5" s="16">
        <f t="shared" si="0"/>
        <v>5000</v>
      </c>
      <c r="G5" s="16">
        <v>760000</v>
      </c>
      <c r="H5" s="16">
        <v>755000</v>
      </c>
      <c r="I5" s="16">
        <f t="shared" si="1"/>
        <v>5000</v>
      </c>
      <c r="J5" s="16">
        <v>765000</v>
      </c>
      <c r="K5" s="16">
        <v>760000</v>
      </c>
      <c r="L5" s="16">
        <f t="shared" si="2"/>
        <v>5000</v>
      </c>
      <c r="M5" s="16">
        <v>750000</v>
      </c>
      <c r="N5" s="16">
        <v>745000</v>
      </c>
      <c r="O5" s="16">
        <f t="shared" si="3"/>
        <v>5000</v>
      </c>
      <c r="P5" s="16">
        <v>740000</v>
      </c>
      <c r="Q5" s="16">
        <v>735000</v>
      </c>
      <c r="R5" s="16">
        <f t="shared" si="4"/>
        <v>5000</v>
      </c>
      <c r="S5" s="16">
        <v>725000</v>
      </c>
      <c r="T5" s="16">
        <v>720000</v>
      </c>
      <c r="U5" s="16">
        <f t="shared" si="5"/>
        <v>5000</v>
      </c>
      <c r="V5" s="16">
        <v>725000</v>
      </c>
      <c r="W5" s="16">
        <v>720000</v>
      </c>
      <c r="X5" s="16">
        <f t="shared" si="6"/>
        <v>5000</v>
      </c>
      <c r="Y5" s="16">
        <v>725000</v>
      </c>
      <c r="Z5" s="16">
        <v>720000</v>
      </c>
      <c r="AA5" s="16">
        <f t="shared" si="7"/>
        <v>5000</v>
      </c>
      <c r="AB5" s="16">
        <v>720000</v>
      </c>
      <c r="AC5" s="16">
        <v>715000</v>
      </c>
      <c r="AD5" s="13">
        <f t="shared" si="8"/>
        <v>5000</v>
      </c>
      <c r="AE5" s="31">
        <f t="shared" ref="AE5:AE68" si="9">AVERAGE(F5,I5,L5,O5,R5,U5,X5,AA5,AD5)</f>
        <v>5000</v>
      </c>
      <c r="AG5" t="s">
        <v>176</v>
      </c>
      <c r="AH5">
        <v>1259.5</v>
      </c>
      <c r="AI5">
        <v>1296.0625</v>
      </c>
      <c r="AJ5">
        <v>-11166.0625</v>
      </c>
      <c r="AK5">
        <v>-11164.3125</v>
      </c>
      <c r="AL5">
        <v>1321.9375</v>
      </c>
      <c r="AM5">
        <v>1411.125</v>
      </c>
      <c r="AN5">
        <v>1411.3125</v>
      </c>
      <c r="AO5">
        <v>1346.125</v>
      </c>
      <c r="AP5">
        <v>1198.1875</v>
      </c>
      <c r="AQ5">
        <v>9.8625000000000007</v>
      </c>
      <c r="AR5">
        <v>9.8625000000000007</v>
      </c>
      <c r="AS5">
        <v>10.762499999999999</v>
      </c>
      <c r="AT5">
        <v>15.262499999999999</v>
      </c>
      <c r="AU5">
        <v>18.675000000000001</v>
      </c>
      <c r="AV5">
        <v>18.6875</v>
      </c>
      <c r="AW5">
        <v>109.925</v>
      </c>
      <c r="AX5">
        <v>18.649999999999999</v>
      </c>
      <c r="AY5">
        <v>18.962499999999999</v>
      </c>
      <c r="AZ5">
        <v>39.712499999999999</v>
      </c>
    </row>
    <row r="6" spans="1:52" x14ac:dyDescent="0.35">
      <c r="A6" s="14">
        <v>3</v>
      </c>
      <c r="B6" s="15" t="s">
        <v>4</v>
      </c>
      <c r="C6" s="18" t="s">
        <v>5</v>
      </c>
      <c r="D6" s="16">
        <v>770000</v>
      </c>
      <c r="E6" s="16">
        <v>765000</v>
      </c>
      <c r="F6" s="16">
        <f t="shared" si="0"/>
        <v>5000</v>
      </c>
      <c r="G6" s="16">
        <v>785000</v>
      </c>
      <c r="H6" s="16">
        <v>780000</v>
      </c>
      <c r="I6" s="16">
        <f t="shared" si="1"/>
        <v>5000</v>
      </c>
      <c r="J6" s="16">
        <v>800000</v>
      </c>
      <c r="K6" s="16">
        <v>795000</v>
      </c>
      <c r="L6" s="16">
        <f t="shared" si="2"/>
        <v>5000</v>
      </c>
      <c r="M6" s="16">
        <v>790000</v>
      </c>
      <c r="N6" s="16">
        <v>785000</v>
      </c>
      <c r="O6" s="16">
        <f t="shared" si="3"/>
        <v>5000</v>
      </c>
      <c r="P6" s="16">
        <v>780000</v>
      </c>
      <c r="Q6" s="16">
        <v>775000</v>
      </c>
      <c r="R6" s="16">
        <f t="shared" si="4"/>
        <v>5000</v>
      </c>
      <c r="S6" s="16">
        <v>765000</v>
      </c>
      <c r="T6" s="16">
        <v>760000</v>
      </c>
      <c r="U6" s="16">
        <f t="shared" si="5"/>
        <v>5000</v>
      </c>
      <c r="V6" s="16">
        <v>795000</v>
      </c>
      <c r="W6" s="16">
        <v>790000</v>
      </c>
      <c r="X6" s="16">
        <f t="shared" si="6"/>
        <v>5000</v>
      </c>
      <c r="Y6" s="16">
        <v>815000</v>
      </c>
      <c r="Z6" s="16">
        <v>810000</v>
      </c>
      <c r="AA6" s="16">
        <f t="shared" si="7"/>
        <v>5000</v>
      </c>
      <c r="AB6" s="16">
        <v>810000</v>
      </c>
      <c r="AC6" s="16">
        <v>805000</v>
      </c>
      <c r="AD6" s="13">
        <f t="shared" si="8"/>
        <v>5000</v>
      </c>
      <c r="AE6" s="31">
        <f t="shared" si="9"/>
        <v>5000</v>
      </c>
      <c r="AG6" t="s">
        <v>170</v>
      </c>
      <c r="AH6" s="37">
        <v>0.99983067335781561</v>
      </c>
      <c r="AI6" s="37">
        <v>0.9998307076468087</v>
      </c>
      <c r="AJ6" s="37">
        <v>0.9998307076468087</v>
      </c>
      <c r="AK6" s="37">
        <v>0.9998307076468087</v>
      </c>
      <c r="AL6" s="37">
        <v>0.9998307076468087</v>
      </c>
      <c r="AM6" s="37">
        <v>0.9998307076468087</v>
      </c>
      <c r="AN6" s="37">
        <v>0.9998307076468087</v>
      </c>
      <c r="AO6" s="37">
        <v>0.9998307076468087</v>
      </c>
      <c r="AP6" s="37">
        <v>0.9998307076468087</v>
      </c>
      <c r="AQ6" s="37">
        <v>0.9998307076468087</v>
      </c>
      <c r="AR6" s="37">
        <v>0.9998307076468087</v>
      </c>
      <c r="AS6" s="37">
        <v>0.96157378703452889</v>
      </c>
      <c r="AT6" s="37">
        <v>0.96157378703452889</v>
      </c>
      <c r="AU6" s="37">
        <v>0.96157378703452889</v>
      </c>
      <c r="AV6" s="37">
        <v>0.96157378703452889</v>
      </c>
      <c r="AW6" s="37">
        <v>0.96157378703452889</v>
      </c>
      <c r="AX6" s="37">
        <v>0.96157378703452889</v>
      </c>
      <c r="AY6" s="37">
        <v>0.96157378703452889</v>
      </c>
      <c r="AZ6" s="37">
        <v>0.96157378703452889</v>
      </c>
    </row>
    <row r="7" spans="1:52" x14ac:dyDescent="0.35">
      <c r="A7" s="14">
        <v>4</v>
      </c>
      <c r="B7" s="15" t="s">
        <v>6</v>
      </c>
      <c r="C7" s="18" t="s">
        <v>7</v>
      </c>
      <c r="D7" s="16">
        <v>3150</v>
      </c>
      <c r="E7" s="16">
        <v>3140</v>
      </c>
      <c r="F7" s="16">
        <f t="shared" si="0"/>
        <v>10</v>
      </c>
      <c r="G7" s="16">
        <v>3350</v>
      </c>
      <c r="H7" s="16">
        <v>3340</v>
      </c>
      <c r="I7" s="16">
        <f t="shared" si="1"/>
        <v>10</v>
      </c>
      <c r="J7" s="16">
        <v>3410</v>
      </c>
      <c r="K7" s="16">
        <v>3400</v>
      </c>
      <c r="L7" s="16">
        <f t="shared" si="2"/>
        <v>10</v>
      </c>
      <c r="M7" s="16">
        <v>3420</v>
      </c>
      <c r="N7" s="16">
        <v>3410</v>
      </c>
      <c r="O7" s="16">
        <f t="shared" si="3"/>
        <v>10</v>
      </c>
      <c r="P7" s="16">
        <v>3410</v>
      </c>
      <c r="Q7" s="16">
        <v>3400</v>
      </c>
      <c r="R7" s="16">
        <f t="shared" si="4"/>
        <v>10</v>
      </c>
      <c r="S7" s="16">
        <v>3460</v>
      </c>
      <c r="T7" s="16">
        <v>3450</v>
      </c>
      <c r="U7" s="16">
        <f t="shared" si="5"/>
        <v>10</v>
      </c>
      <c r="V7" s="16">
        <v>3550</v>
      </c>
      <c r="W7" s="16">
        <v>3540</v>
      </c>
      <c r="X7" s="16">
        <f t="shared" si="6"/>
        <v>10</v>
      </c>
      <c r="Y7" s="16">
        <v>3550</v>
      </c>
      <c r="Z7" s="16">
        <v>3540</v>
      </c>
      <c r="AA7" s="16">
        <f t="shared" si="7"/>
        <v>10</v>
      </c>
      <c r="AB7" s="16">
        <v>3700</v>
      </c>
      <c r="AC7" s="16">
        <v>3690</v>
      </c>
      <c r="AD7" s="13">
        <f t="shared" si="8"/>
        <v>10</v>
      </c>
      <c r="AE7" s="31">
        <f t="shared" si="9"/>
        <v>10</v>
      </c>
      <c r="AG7" t="s">
        <v>177</v>
      </c>
      <c r="AH7">
        <v>0.56243408643332615</v>
      </c>
      <c r="AI7">
        <v>0.55499223795517971</v>
      </c>
      <c r="AJ7">
        <v>0.55595878862071546</v>
      </c>
      <c r="AK7">
        <v>0.5617164645900401</v>
      </c>
      <c r="AL7">
        <v>0.55409560382774148</v>
      </c>
      <c r="AM7">
        <v>0.55837721546191854</v>
      </c>
      <c r="AN7">
        <v>0.55458128764045678</v>
      </c>
      <c r="AO7">
        <v>0.55826743593402883</v>
      </c>
      <c r="AP7">
        <v>0.57076778332528222</v>
      </c>
      <c r="AQ7">
        <v>0.22778449773520743</v>
      </c>
      <c r="AR7">
        <v>0.22778449773520743</v>
      </c>
      <c r="AS7">
        <v>0.2867051708216336</v>
      </c>
      <c r="AT7">
        <v>0.27852545968031051</v>
      </c>
      <c r="AU7">
        <v>0.28747117320211441</v>
      </c>
      <c r="AV7">
        <v>0.29052037289394095</v>
      </c>
      <c r="AW7">
        <v>0.27997823740618777</v>
      </c>
      <c r="AX7">
        <v>0.28330440832284359</v>
      </c>
      <c r="AY7">
        <v>0.2692473606301003</v>
      </c>
      <c r="AZ7">
        <v>0.286098518849911</v>
      </c>
    </row>
    <row r="8" spans="1:52" x14ac:dyDescent="0.35">
      <c r="A8" s="14">
        <v>5</v>
      </c>
      <c r="B8" s="15" t="s">
        <v>8</v>
      </c>
      <c r="C8" s="18" t="s">
        <v>9</v>
      </c>
      <c r="D8" s="16">
        <v>1175</v>
      </c>
      <c r="E8" s="16">
        <v>1170</v>
      </c>
      <c r="F8" s="16">
        <f t="shared" si="0"/>
        <v>5</v>
      </c>
      <c r="G8" s="16">
        <v>1215</v>
      </c>
      <c r="H8" s="16">
        <v>1210</v>
      </c>
      <c r="I8" s="16">
        <f t="shared" si="1"/>
        <v>5</v>
      </c>
      <c r="J8" s="16">
        <v>1215</v>
      </c>
      <c r="K8" s="16">
        <v>1210</v>
      </c>
      <c r="L8" s="16">
        <f t="shared" si="2"/>
        <v>5</v>
      </c>
      <c r="M8" s="16">
        <v>1210</v>
      </c>
      <c r="N8" s="16">
        <v>1205</v>
      </c>
      <c r="O8" s="16">
        <f t="shared" si="3"/>
        <v>5</v>
      </c>
      <c r="P8" s="16">
        <v>1230</v>
      </c>
      <c r="Q8" s="16">
        <v>1225</v>
      </c>
      <c r="R8" s="16">
        <f t="shared" si="4"/>
        <v>5</v>
      </c>
      <c r="S8" s="16">
        <v>1210</v>
      </c>
      <c r="T8" s="16">
        <v>1205</v>
      </c>
      <c r="U8" s="16">
        <f t="shared" si="5"/>
        <v>5</v>
      </c>
      <c r="V8" s="16">
        <v>1220</v>
      </c>
      <c r="W8" s="16">
        <v>1215</v>
      </c>
      <c r="X8" s="16">
        <f t="shared" si="6"/>
        <v>5</v>
      </c>
      <c r="Y8" s="16">
        <v>1200</v>
      </c>
      <c r="Z8" s="16">
        <v>1195</v>
      </c>
      <c r="AA8" s="16">
        <f t="shared" si="7"/>
        <v>5</v>
      </c>
      <c r="AB8" s="16">
        <v>1180</v>
      </c>
      <c r="AC8" s="16">
        <v>1175</v>
      </c>
      <c r="AD8" s="13">
        <f t="shared" si="8"/>
        <v>5</v>
      </c>
      <c r="AE8" s="31">
        <f t="shared" si="9"/>
        <v>5</v>
      </c>
    </row>
    <row r="9" spans="1:52" x14ac:dyDescent="0.35">
      <c r="A9" s="14">
        <v>6</v>
      </c>
      <c r="B9" s="17" t="s">
        <v>10</v>
      </c>
      <c r="C9" s="18" t="s">
        <v>11</v>
      </c>
      <c r="D9" s="16">
        <v>2090</v>
      </c>
      <c r="E9" s="16">
        <v>2080</v>
      </c>
      <c r="F9" s="16">
        <f t="shared" si="0"/>
        <v>10</v>
      </c>
      <c r="G9" s="16">
        <v>2100</v>
      </c>
      <c r="H9" s="16">
        <v>2090</v>
      </c>
      <c r="I9" s="16">
        <f t="shared" si="1"/>
        <v>10</v>
      </c>
      <c r="J9" s="16">
        <v>2010</v>
      </c>
      <c r="K9" s="16">
        <v>2000</v>
      </c>
      <c r="L9" s="16">
        <f t="shared" si="2"/>
        <v>10</v>
      </c>
      <c r="M9" s="16">
        <v>2010</v>
      </c>
      <c r="N9" s="16">
        <v>2000</v>
      </c>
      <c r="O9" s="16">
        <f t="shared" si="3"/>
        <v>10</v>
      </c>
      <c r="P9" s="16">
        <v>2020</v>
      </c>
      <c r="Q9" s="16">
        <v>2010</v>
      </c>
      <c r="R9" s="16">
        <f t="shared" si="4"/>
        <v>10</v>
      </c>
      <c r="S9" s="16">
        <v>2030</v>
      </c>
      <c r="T9" s="16">
        <v>2020</v>
      </c>
      <c r="U9" s="16">
        <f t="shared" si="5"/>
        <v>10</v>
      </c>
      <c r="V9" s="16">
        <v>2050</v>
      </c>
      <c r="W9" s="16">
        <v>2030</v>
      </c>
      <c r="X9" s="16">
        <f t="shared" si="6"/>
        <v>20</v>
      </c>
      <c r="Y9" s="16">
        <v>2180</v>
      </c>
      <c r="Z9" s="16">
        <v>2170</v>
      </c>
      <c r="AA9" s="16">
        <f t="shared" si="7"/>
        <v>10</v>
      </c>
      <c r="AB9" s="16">
        <v>2080</v>
      </c>
      <c r="AC9" s="16">
        <v>2070</v>
      </c>
      <c r="AD9" s="13">
        <f t="shared" si="8"/>
        <v>10</v>
      </c>
      <c r="AE9" s="31">
        <f t="shared" si="9"/>
        <v>11.111111111111111</v>
      </c>
    </row>
    <row r="10" spans="1:52" x14ac:dyDescent="0.35">
      <c r="A10" s="14">
        <v>7</v>
      </c>
      <c r="B10" s="15" t="s">
        <v>12</v>
      </c>
      <c r="C10" s="18" t="s">
        <v>13</v>
      </c>
      <c r="D10" s="16">
        <v>1990</v>
      </c>
      <c r="E10" s="16">
        <v>1985</v>
      </c>
      <c r="F10" s="16">
        <f t="shared" si="0"/>
        <v>5</v>
      </c>
      <c r="G10" s="16">
        <v>2040</v>
      </c>
      <c r="H10" s="16">
        <v>2030</v>
      </c>
      <c r="I10" s="16">
        <f t="shared" si="1"/>
        <v>10</v>
      </c>
      <c r="J10" s="16">
        <v>2010</v>
      </c>
      <c r="K10" s="16">
        <v>2000</v>
      </c>
      <c r="L10" s="16">
        <f t="shared" si="2"/>
        <v>10</v>
      </c>
      <c r="M10" s="16">
        <v>1995</v>
      </c>
      <c r="N10" s="16">
        <v>1990</v>
      </c>
      <c r="O10" s="16">
        <f t="shared" si="3"/>
        <v>5</v>
      </c>
      <c r="P10" s="16">
        <v>1955</v>
      </c>
      <c r="Q10" s="16">
        <v>1950</v>
      </c>
      <c r="R10" s="16">
        <f t="shared" si="4"/>
        <v>5</v>
      </c>
      <c r="S10" s="16">
        <v>1905</v>
      </c>
      <c r="T10" s="16">
        <v>1900</v>
      </c>
      <c r="U10" s="16">
        <f t="shared" si="5"/>
        <v>5</v>
      </c>
      <c r="V10" s="16">
        <v>1990</v>
      </c>
      <c r="W10" s="16">
        <v>1985</v>
      </c>
      <c r="X10" s="16">
        <f t="shared" si="6"/>
        <v>5</v>
      </c>
      <c r="Y10" s="16">
        <v>1990</v>
      </c>
      <c r="Z10" s="16">
        <v>1985</v>
      </c>
      <c r="AA10" s="16">
        <f t="shared" si="7"/>
        <v>5</v>
      </c>
      <c r="AB10" s="16">
        <v>1940</v>
      </c>
      <c r="AC10" s="16">
        <v>1935</v>
      </c>
      <c r="AD10" s="13">
        <f t="shared" si="8"/>
        <v>5</v>
      </c>
      <c r="AE10" s="31">
        <f t="shared" si="9"/>
        <v>6.1111111111111107</v>
      </c>
    </row>
    <row r="11" spans="1:52" x14ac:dyDescent="0.35">
      <c r="A11" s="14">
        <v>8</v>
      </c>
      <c r="B11" s="15" t="s">
        <v>14</v>
      </c>
      <c r="C11" s="18" t="s">
        <v>15</v>
      </c>
      <c r="D11" s="16">
        <v>6925</v>
      </c>
      <c r="E11" s="16">
        <v>6900</v>
      </c>
      <c r="F11" s="16">
        <f t="shared" si="0"/>
        <v>25</v>
      </c>
      <c r="G11" s="16">
        <v>7000</v>
      </c>
      <c r="H11" s="16">
        <v>6975</v>
      </c>
      <c r="I11" s="16">
        <f t="shared" si="1"/>
        <v>25</v>
      </c>
      <c r="J11" s="16">
        <v>7050</v>
      </c>
      <c r="K11" s="16">
        <v>7025</v>
      </c>
      <c r="L11" s="16">
        <f t="shared" si="2"/>
        <v>25</v>
      </c>
      <c r="M11" s="16">
        <v>7000</v>
      </c>
      <c r="N11" s="16">
        <v>6975</v>
      </c>
      <c r="O11" s="16">
        <f t="shared" si="3"/>
        <v>25</v>
      </c>
      <c r="P11" s="16">
        <v>6900</v>
      </c>
      <c r="Q11" s="16">
        <v>6875</v>
      </c>
      <c r="R11" s="16">
        <f t="shared" si="4"/>
        <v>25</v>
      </c>
      <c r="S11" s="16">
        <v>6825</v>
      </c>
      <c r="T11" s="16">
        <v>6800</v>
      </c>
      <c r="U11" s="16">
        <f t="shared" si="5"/>
        <v>25</v>
      </c>
      <c r="V11" s="16">
        <v>6925</v>
      </c>
      <c r="W11" s="16">
        <v>6900</v>
      </c>
      <c r="X11" s="16">
        <f t="shared" si="6"/>
        <v>25</v>
      </c>
      <c r="Y11" s="16">
        <v>7000</v>
      </c>
      <c r="Z11" s="16">
        <v>6975</v>
      </c>
      <c r="AA11" s="16">
        <f t="shared" si="7"/>
        <v>25</v>
      </c>
      <c r="AB11" s="16">
        <v>6925</v>
      </c>
      <c r="AC11" s="16">
        <v>6900</v>
      </c>
      <c r="AD11" s="13">
        <f t="shared" si="8"/>
        <v>25</v>
      </c>
      <c r="AE11" s="31">
        <f t="shared" si="9"/>
        <v>25</v>
      </c>
    </row>
    <row r="12" spans="1:52" x14ac:dyDescent="0.35">
      <c r="A12" s="14">
        <v>9</v>
      </c>
      <c r="B12" s="17" t="s">
        <v>16</v>
      </c>
      <c r="C12" s="18" t="s">
        <v>17</v>
      </c>
      <c r="D12" s="16">
        <v>173000</v>
      </c>
      <c r="E12" s="16">
        <v>172000</v>
      </c>
      <c r="F12" s="16">
        <f t="shared" si="0"/>
        <v>1000</v>
      </c>
      <c r="G12" s="16">
        <v>175000</v>
      </c>
      <c r="H12" s="16">
        <v>174000</v>
      </c>
      <c r="I12" s="16">
        <f t="shared" si="1"/>
        <v>1000</v>
      </c>
      <c r="J12" s="16">
        <v>177000</v>
      </c>
      <c r="K12" s="16">
        <v>176000</v>
      </c>
      <c r="L12" s="16">
        <f t="shared" si="2"/>
        <v>1000</v>
      </c>
      <c r="M12" s="16">
        <v>180000</v>
      </c>
      <c r="N12" s="16">
        <v>179000</v>
      </c>
      <c r="O12" s="16">
        <f t="shared" si="3"/>
        <v>1000</v>
      </c>
      <c r="P12" s="16">
        <v>182000</v>
      </c>
      <c r="Q12" s="16">
        <v>181000</v>
      </c>
      <c r="R12" s="16">
        <f t="shared" si="4"/>
        <v>1000</v>
      </c>
      <c r="S12" s="16">
        <v>181000</v>
      </c>
      <c r="T12" s="16">
        <v>180000</v>
      </c>
      <c r="U12" s="16">
        <f t="shared" si="5"/>
        <v>1000</v>
      </c>
      <c r="V12" s="16">
        <v>180000</v>
      </c>
      <c r="W12" s="16">
        <v>178000</v>
      </c>
      <c r="X12" s="16">
        <f t="shared" si="6"/>
        <v>2000</v>
      </c>
      <c r="Y12" s="16">
        <v>180000</v>
      </c>
      <c r="Z12" s="16">
        <v>179000</v>
      </c>
      <c r="AA12" s="16">
        <f t="shared" si="7"/>
        <v>1000</v>
      </c>
      <c r="AB12" s="16">
        <v>179000</v>
      </c>
      <c r="AC12" s="16">
        <v>178000</v>
      </c>
      <c r="AD12" s="13">
        <f t="shared" si="8"/>
        <v>1000</v>
      </c>
      <c r="AE12" s="31">
        <f t="shared" si="9"/>
        <v>1111.1111111111111</v>
      </c>
    </row>
    <row r="13" spans="1:52" x14ac:dyDescent="0.35">
      <c r="A13" s="14">
        <v>10</v>
      </c>
      <c r="B13" s="17" t="s">
        <v>18</v>
      </c>
      <c r="C13" s="18" t="s">
        <v>19</v>
      </c>
      <c r="D13" s="16">
        <v>1545</v>
      </c>
      <c r="E13" s="16">
        <v>1540</v>
      </c>
      <c r="F13" s="16">
        <f t="shared" si="0"/>
        <v>5</v>
      </c>
      <c r="G13" s="16">
        <v>1535</v>
      </c>
      <c r="H13" s="16">
        <v>1530</v>
      </c>
      <c r="I13" s="16">
        <f t="shared" si="1"/>
        <v>5</v>
      </c>
      <c r="J13" s="16">
        <v>1510</v>
      </c>
      <c r="K13" s="16">
        <v>1505</v>
      </c>
      <c r="L13" s="16">
        <f t="shared" si="2"/>
        <v>5</v>
      </c>
      <c r="M13" s="16">
        <v>1535</v>
      </c>
      <c r="N13" s="16">
        <v>1530</v>
      </c>
      <c r="O13" s="16">
        <f t="shared" si="3"/>
        <v>5</v>
      </c>
      <c r="P13" s="16">
        <v>1510</v>
      </c>
      <c r="Q13" s="16">
        <v>1505</v>
      </c>
      <c r="R13" s="16">
        <f t="shared" si="4"/>
        <v>5</v>
      </c>
      <c r="S13" s="16">
        <v>1500</v>
      </c>
      <c r="T13" s="16">
        <v>1490</v>
      </c>
      <c r="U13" s="16">
        <f t="shared" si="5"/>
        <v>10</v>
      </c>
      <c r="V13" s="16">
        <v>1480</v>
      </c>
      <c r="W13" s="16">
        <v>1465</v>
      </c>
      <c r="X13" s="16">
        <f t="shared" si="6"/>
        <v>15</v>
      </c>
      <c r="Y13" s="16">
        <v>1465</v>
      </c>
      <c r="Z13" s="16">
        <v>1460</v>
      </c>
      <c r="AA13" s="16">
        <f t="shared" si="7"/>
        <v>5</v>
      </c>
      <c r="AB13" s="16">
        <v>1480</v>
      </c>
      <c r="AC13" s="16">
        <v>1475</v>
      </c>
      <c r="AD13" s="13">
        <f t="shared" si="8"/>
        <v>5</v>
      </c>
      <c r="AE13" s="31">
        <f t="shared" si="9"/>
        <v>6.666666666666667</v>
      </c>
    </row>
    <row r="14" spans="1:52" x14ac:dyDescent="0.35">
      <c r="A14" s="14">
        <v>11</v>
      </c>
      <c r="B14" s="15" t="s">
        <v>20</v>
      </c>
      <c r="C14" s="18" t="s">
        <v>21</v>
      </c>
      <c r="D14" s="16">
        <v>8000</v>
      </c>
      <c r="E14" s="16">
        <v>7975</v>
      </c>
      <c r="F14" s="16">
        <f t="shared" si="0"/>
        <v>25</v>
      </c>
      <c r="G14" s="16">
        <v>7925</v>
      </c>
      <c r="H14" s="16">
        <v>7900</v>
      </c>
      <c r="I14" s="16">
        <f t="shared" si="1"/>
        <v>25</v>
      </c>
      <c r="J14" s="16">
        <v>7975</v>
      </c>
      <c r="K14" s="16">
        <v>7950</v>
      </c>
      <c r="L14" s="16">
        <f t="shared" si="2"/>
        <v>25</v>
      </c>
      <c r="M14" s="16">
        <v>8100</v>
      </c>
      <c r="N14" s="16">
        <v>8075</v>
      </c>
      <c r="O14" s="16">
        <f t="shared" si="3"/>
        <v>25</v>
      </c>
      <c r="P14" s="16">
        <v>8025</v>
      </c>
      <c r="Q14" s="16">
        <v>8000</v>
      </c>
      <c r="R14" s="16">
        <f t="shared" si="4"/>
        <v>25</v>
      </c>
      <c r="S14" s="16">
        <v>8150</v>
      </c>
      <c r="T14" s="16">
        <v>8125</v>
      </c>
      <c r="U14" s="16">
        <f t="shared" si="5"/>
        <v>25</v>
      </c>
      <c r="V14" s="16">
        <v>8200</v>
      </c>
      <c r="W14" s="16">
        <v>8175</v>
      </c>
      <c r="X14" s="16">
        <f t="shared" si="6"/>
        <v>25</v>
      </c>
      <c r="Y14" s="16">
        <v>8225</v>
      </c>
      <c r="Z14" s="16">
        <v>8200</v>
      </c>
      <c r="AA14" s="16">
        <f t="shared" si="7"/>
        <v>25</v>
      </c>
      <c r="AB14" s="16">
        <v>8175</v>
      </c>
      <c r="AC14" s="16">
        <v>8150</v>
      </c>
      <c r="AD14" s="13">
        <f t="shared" si="8"/>
        <v>25</v>
      </c>
      <c r="AE14" s="31">
        <f t="shared" si="9"/>
        <v>25</v>
      </c>
    </row>
    <row r="15" spans="1:52" x14ac:dyDescent="0.35">
      <c r="A15" s="14">
        <v>12</v>
      </c>
      <c r="B15" s="17" t="s">
        <v>22</v>
      </c>
      <c r="C15" s="18" t="s">
        <v>23</v>
      </c>
      <c r="D15" s="16">
        <v>8300</v>
      </c>
      <c r="E15" s="16">
        <v>8275</v>
      </c>
      <c r="F15" s="16">
        <f t="shared" si="0"/>
        <v>25</v>
      </c>
      <c r="G15" s="16">
        <v>8300</v>
      </c>
      <c r="H15" s="16">
        <v>8275</v>
      </c>
      <c r="I15" s="16">
        <f t="shared" si="1"/>
        <v>25</v>
      </c>
      <c r="J15" s="16">
        <v>8325</v>
      </c>
      <c r="K15" s="16">
        <v>8300</v>
      </c>
      <c r="L15" s="16">
        <f t="shared" si="2"/>
        <v>25</v>
      </c>
      <c r="M15" s="16">
        <v>8300</v>
      </c>
      <c r="N15" s="16">
        <v>8275</v>
      </c>
      <c r="O15" s="16">
        <f t="shared" si="3"/>
        <v>25</v>
      </c>
      <c r="P15" s="16">
        <v>8300</v>
      </c>
      <c r="Q15" s="16">
        <v>8275</v>
      </c>
      <c r="R15" s="16">
        <f t="shared" si="4"/>
        <v>25</v>
      </c>
      <c r="S15" s="16">
        <v>8200</v>
      </c>
      <c r="T15" s="16">
        <v>8175</v>
      </c>
      <c r="U15" s="16">
        <f t="shared" si="5"/>
        <v>25</v>
      </c>
      <c r="V15" s="16">
        <v>8425</v>
      </c>
      <c r="W15" s="16">
        <v>8400</v>
      </c>
      <c r="X15" s="16">
        <f t="shared" si="6"/>
        <v>25</v>
      </c>
      <c r="Y15" s="16">
        <v>8550</v>
      </c>
      <c r="Z15" s="16">
        <v>8525</v>
      </c>
      <c r="AA15" s="16">
        <f t="shared" si="7"/>
        <v>25</v>
      </c>
      <c r="AB15" s="16">
        <v>8525</v>
      </c>
      <c r="AC15" s="16">
        <v>8500</v>
      </c>
      <c r="AD15" s="13">
        <f t="shared" si="8"/>
        <v>25</v>
      </c>
      <c r="AE15" s="31">
        <f t="shared" si="9"/>
        <v>25</v>
      </c>
    </row>
    <row r="16" spans="1:52" x14ac:dyDescent="0.35">
      <c r="A16" s="14">
        <v>13</v>
      </c>
      <c r="B16" s="15" t="s">
        <v>24</v>
      </c>
      <c r="C16" s="18" t="s">
        <v>25</v>
      </c>
      <c r="D16" s="16">
        <v>4280</v>
      </c>
      <c r="E16" s="16">
        <v>4270</v>
      </c>
      <c r="F16" s="16">
        <f t="shared" si="0"/>
        <v>10</v>
      </c>
      <c r="G16" s="16">
        <v>4300</v>
      </c>
      <c r="H16" s="16">
        <v>4290</v>
      </c>
      <c r="I16" s="16">
        <f t="shared" si="1"/>
        <v>10</v>
      </c>
      <c r="J16" s="16">
        <v>4290</v>
      </c>
      <c r="K16" s="16">
        <v>4280</v>
      </c>
      <c r="L16" s="16">
        <f t="shared" si="2"/>
        <v>10</v>
      </c>
      <c r="M16" s="16">
        <v>4280</v>
      </c>
      <c r="N16" s="16">
        <v>4270</v>
      </c>
      <c r="O16" s="16">
        <f t="shared" si="3"/>
        <v>10</v>
      </c>
      <c r="P16" s="16">
        <v>4280</v>
      </c>
      <c r="Q16" s="16">
        <v>4270</v>
      </c>
      <c r="R16" s="16">
        <f t="shared" si="4"/>
        <v>10</v>
      </c>
      <c r="S16" s="16">
        <v>4260</v>
      </c>
      <c r="T16" s="16">
        <v>4250</v>
      </c>
      <c r="U16" s="16">
        <f t="shared" si="5"/>
        <v>10</v>
      </c>
      <c r="V16" s="16">
        <v>4270</v>
      </c>
      <c r="W16" s="16">
        <v>4260</v>
      </c>
      <c r="X16" s="16">
        <f t="shared" si="6"/>
        <v>10</v>
      </c>
      <c r="Y16" s="16">
        <v>4340</v>
      </c>
      <c r="Z16" s="16">
        <v>4330</v>
      </c>
      <c r="AA16" s="16">
        <f t="shared" si="7"/>
        <v>10</v>
      </c>
      <c r="AB16" s="16">
        <v>4390</v>
      </c>
      <c r="AC16" s="16">
        <v>4380</v>
      </c>
      <c r="AD16" s="13">
        <f t="shared" si="8"/>
        <v>10</v>
      </c>
      <c r="AE16" s="31">
        <f t="shared" si="9"/>
        <v>10</v>
      </c>
    </row>
    <row r="17" spans="1:31" x14ac:dyDescent="0.35">
      <c r="A17" s="14">
        <v>14</v>
      </c>
      <c r="B17" s="15" t="s">
        <v>26</v>
      </c>
      <c r="C17" s="18" t="s">
        <v>27</v>
      </c>
      <c r="D17" s="16">
        <v>1500</v>
      </c>
      <c r="E17" s="16">
        <v>1495</v>
      </c>
      <c r="F17" s="16">
        <f t="shared" si="0"/>
        <v>5</v>
      </c>
      <c r="G17" s="16">
        <v>1520</v>
      </c>
      <c r="H17" s="16">
        <v>1515</v>
      </c>
      <c r="I17" s="16">
        <f t="shared" si="1"/>
        <v>5</v>
      </c>
      <c r="J17" s="16">
        <v>1515</v>
      </c>
      <c r="K17" s="16">
        <v>1510</v>
      </c>
      <c r="L17" s="16">
        <f t="shared" si="2"/>
        <v>5</v>
      </c>
      <c r="M17" s="16">
        <v>1525</v>
      </c>
      <c r="N17" s="16">
        <v>1520</v>
      </c>
      <c r="O17" s="16">
        <f t="shared" si="3"/>
        <v>5</v>
      </c>
      <c r="P17" s="16">
        <v>1525</v>
      </c>
      <c r="Q17" s="16">
        <v>1520</v>
      </c>
      <c r="R17" s="16">
        <f t="shared" si="4"/>
        <v>5</v>
      </c>
      <c r="S17" s="16">
        <v>1515</v>
      </c>
      <c r="T17" s="16">
        <v>1510</v>
      </c>
      <c r="U17" s="16">
        <f t="shared" si="5"/>
        <v>5</v>
      </c>
      <c r="V17" s="16">
        <v>1510</v>
      </c>
      <c r="W17" s="16">
        <v>1505</v>
      </c>
      <c r="X17" s="16">
        <f t="shared" si="6"/>
        <v>5</v>
      </c>
      <c r="Y17" s="16">
        <v>1510</v>
      </c>
      <c r="Z17" s="16">
        <v>1505</v>
      </c>
      <c r="AA17" s="16">
        <f t="shared" si="7"/>
        <v>5</v>
      </c>
      <c r="AB17" s="16">
        <v>1545</v>
      </c>
      <c r="AC17" s="16">
        <v>1540</v>
      </c>
      <c r="AD17" s="13">
        <f t="shared" si="8"/>
        <v>5</v>
      </c>
      <c r="AE17" s="31">
        <f t="shared" si="9"/>
        <v>5</v>
      </c>
    </row>
    <row r="18" spans="1:31" x14ac:dyDescent="0.35">
      <c r="A18" s="14">
        <v>15</v>
      </c>
      <c r="B18" s="17" t="s">
        <v>28</v>
      </c>
      <c r="C18" s="18" t="s">
        <v>29</v>
      </c>
      <c r="D18" s="16">
        <v>150000</v>
      </c>
      <c r="E18" s="16">
        <v>149000</v>
      </c>
      <c r="F18" s="16">
        <f t="shared" si="0"/>
        <v>1000</v>
      </c>
      <c r="G18" s="16">
        <v>151000</v>
      </c>
      <c r="H18" s="16">
        <v>150000</v>
      </c>
      <c r="I18" s="16">
        <f t="shared" si="1"/>
        <v>1000</v>
      </c>
      <c r="J18" s="16">
        <v>153000</v>
      </c>
      <c r="K18" s="16">
        <v>152000</v>
      </c>
      <c r="L18" s="16">
        <f t="shared" si="2"/>
        <v>1000</v>
      </c>
      <c r="M18" s="16">
        <v>155000</v>
      </c>
      <c r="N18" s="16">
        <v>154000</v>
      </c>
      <c r="O18" s="16">
        <f t="shared" si="3"/>
        <v>1000</v>
      </c>
      <c r="P18" s="16">
        <v>155000</v>
      </c>
      <c r="Q18" s="16">
        <v>154000</v>
      </c>
      <c r="R18" s="16">
        <f t="shared" si="4"/>
        <v>1000</v>
      </c>
      <c r="S18" s="16">
        <v>155000</v>
      </c>
      <c r="T18" s="16">
        <v>154000</v>
      </c>
      <c r="U18" s="16">
        <f t="shared" si="5"/>
        <v>1000</v>
      </c>
      <c r="V18" s="16">
        <v>155000</v>
      </c>
      <c r="W18" s="16">
        <v>154000</v>
      </c>
      <c r="X18" s="16">
        <f t="shared" si="6"/>
        <v>1000</v>
      </c>
      <c r="Y18" s="16">
        <v>156000</v>
      </c>
      <c r="Z18" s="16">
        <v>155000</v>
      </c>
      <c r="AA18" s="16">
        <f t="shared" si="7"/>
        <v>1000</v>
      </c>
      <c r="AB18" s="16">
        <v>159000</v>
      </c>
      <c r="AC18" s="16">
        <v>158000</v>
      </c>
      <c r="AD18" s="13">
        <f t="shared" si="8"/>
        <v>1000</v>
      </c>
      <c r="AE18" s="31">
        <f t="shared" si="9"/>
        <v>1000</v>
      </c>
    </row>
    <row r="19" spans="1:31" x14ac:dyDescent="0.35">
      <c r="A19" s="14">
        <v>16</v>
      </c>
      <c r="B19" s="15" t="s">
        <v>30</v>
      </c>
      <c r="C19" s="18" t="s">
        <v>31</v>
      </c>
      <c r="D19" s="16">
        <v>1155</v>
      </c>
      <c r="E19" s="16">
        <v>1150</v>
      </c>
      <c r="F19" s="16">
        <f t="shared" si="0"/>
        <v>5</v>
      </c>
      <c r="G19" s="16">
        <v>1265</v>
      </c>
      <c r="H19" s="16">
        <v>1260</v>
      </c>
      <c r="I19" s="16">
        <f t="shared" si="1"/>
        <v>5</v>
      </c>
      <c r="J19" s="16">
        <v>1240</v>
      </c>
      <c r="K19" s="16">
        <v>1235</v>
      </c>
      <c r="L19" s="16">
        <f t="shared" si="2"/>
        <v>5</v>
      </c>
      <c r="M19" s="16">
        <v>1195</v>
      </c>
      <c r="N19" s="16">
        <v>1190</v>
      </c>
      <c r="O19" s="16">
        <f t="shared" si="3"/>
        <v>5</v>
      </c>
      <c r="P19" s="16">
        <v>1230</v>
      </c>
      <c r="Q19" s="16">
        <v>1225</v>
      </c>
      <c r="R19" s="16">
        <f t="shared" si="4"/>
        <v>5</v>
      </c>
      <c r="S19" s="16">
        <v>1200</v>
      </c>
      <c r="T19" s="16">
        <v>1195</v>
      </c>
      <c r="U19" s="16">
        <f t="shared" si="5"/>
        <v>5</v>
      </c>
      <c r="V19" s="16">
        <v>1205</v>
      </c>
      <c r="W19" s="16">
        <v>1200</v>
      </c>
      <c r="X19" s="16">
        <f t="shared" si="6"/>
        <v>5</v>
      </c>
      <c r="Y19" s="16">
        <v>1250</v>
      </c>
      <c r="Z19" s="16">
        <v>1245</v>
      </c>
      <c r="AA19" s="16">
        <f t="shared" si="7"/>
        <v>5</v>
      </c>
      <c r="AB19" s="16">
        <v>1215</v>
      </c>
      <c r="AC19" s="16">
        <v>1210</v>
      </c>
      <c r="AD19" s="13">
        <f t="shared" si="8"/>
        <v>5</v>
      </c>
      <c r="AE19" s="31">
        <f t="shared" si="9"/>
        <v>5</v>
      </c>
    </row>
    <row r="20" spans="1:31" x14ac:dyDescent="0.35">
      <c r="A20" s="14">
        <v>17</v>
      </c>
      <c r="B20" s="17" t="s">
        <v>32</v>
      </c>
      <c r="C20" s="18" t="s">
        <v>33</v>
      </c>
      <c r="D20" s="16">
        <v>1385</v>
      </c>
      <c r="E20" s="16">
        <v>1380</v>
      </c>
      <c r="F20" s="16">
        <f t="shared" si="0"/>
        <v>5</v>
      </c>
      <c r="G20" s="16">
        <v>1390</v>
      </c>
      <c r="H20" s="16">
        <v>1385</v>
      </c>
      <c r="I20" s="16">
        <f t="shared" si="1"/>
        <v>5</v>
      </c>
      <c r="J20" s="16">
        <v>1395</v>
      </c>
      <c r="K20" s="16">
        <v>1390</v>
      </c>
      <c r="L20" s="16">
        <f t="shared" si="2"/>
        <v>5</v>
      </c>
      <c r="M20" s="16">
        <v>1390</v>
      </c>
      <c r="N20" s="16">
        <v>1385</v>
      </c>
      <c r="O20" s="16">
        <f t="shared" si="3"/>
        <v>5</v>
      </c>
      <c r="P20" s="16">
        <v>1390</v>
      </c>
      <c r="Q20" s="16">
        <v>1385</v>
      </c>
      <c r="R20" s="16">
        <f t="shared" si="4"/>
        <v>5</v>
      </c>
      <c r="S20" s="16">
        <v>1385</v>
      </c>
      <c r="T20" s="16">
        <v>1380</v>
      </c>
      <c r="U20" s="16">
        <f t="shared" si="5"/>
        <v>5</v>
      </c>
      <c r="V20" s="16">
        <v>1385</v>
      </c>
      <c r="W20" s="16">
        <v>1380</v>
      </c>
      <c r="X20" s="16">
        <f t="shared" si="6"/>
        <v>5</v>
      </c>
      <c r="Y20" s="16">
        <v>1390</v>
      </c>
      <c r="Z20" s="16">
        <v>1385</v>
      </c>
      <c r="AA20" s="16">
        <f t="shared" si="7"/>
        <v>5</v>
      </c>
      <c r="AB20" s="16">
        <v>1390</v>
      </c>
      <c r="AC20" s="16">
        <v>1385</v>
      </c>
      <c r="AD20" s="13">
        <f t="shared" si="8"/>
        <v>5</v>
      </c>
      <c r="AE20" s="31">
        <f t="shared" si="9"/>
        <v>5</v>
      </c>
    </row>
    <row r="21" spans="1:31" x14ac:dyDescent="0.35">
      <c r="A21" s="14">
        <v>18</v>
      </c>
      <c r="B21" s="15" t="s">
        <v>34</v>
      </c>
      <c r="C21" s="18" t="s">
        <v>35</v>
      </c>
      <c r="D21" s="16">
        <v>725000</v>
      </c>
      <c r="E21" s="16">
        <v>720000</v>
      </c>
      <c r="F21" s="16">
        <f t="shared" si="0"/>
        <v>5000</v>
      </c>
      <c r="G21" s="16">
        <v>725000</v>
      </c>
      <c r="H21" s="16">
        <v>720000</v>
      </c>
      <c r="I21" s="16">
        <f t="shared" si="1"/>
        <v>5000</v>
      </c>
      <c r="J21" s="16">
        <v>725000</v>
      </c>
      <c r="K21" s="16">
        <v>720000</v>
      </c>
      <c r="L21" s="16">
        <f t="shared" si="2"/>
        <v>5000</v>
      </c>
      <c r="M21" s="16">
        <v>725000</v>
      </c>
      <c r="N21" s="16">
        <v>720000</v>
      </c>
      <c r="O21" s="16">
        <f t="shared" si="3"/>
        <v>5000</v>
      </c>
      <c r="P21" s="16">
        <v>725000</v>
      </c>
      <c r="Q21" s="16">
        <v>720000</v>
      </c>
      <c r="R21" s="16">
        <f t="shared" si="4"/>
        <v>5000</v>
      </c>
      <c r="S21" s="16">
        <v>720000</v>
      </c>
      <c r="T21" s="16">
        <v>715000</v>
      </c>
      <c r="U21" s="16">
        <f t="shared" si="5"/>
        <v>5000</v>
      </c>
      <c r="V21" s="16">
        <v>720000</v>
      </c>
      <c r="W21" s="16">
        <v>715000</v>
      </c>
      <c r="X21" s="16">
        <f t="shared" si="6"/>
        <v>5000</v>
      </c>
      <c r="Y21" s="16">
        <v>725000</v>
      </c>
      <c r="Z21" s="16">
        <v>720000</v>
      </c>
      <c r="AA21" s="16">
        <f t="shared" si="7"/>
        <v>5000</v>
      </c>
      <c r="AB21" s="16">
        <v>725000</v>
      </c>
      <c r="AC21" s="16">
        <v>720000</v>
      </c>
      <c r="AD21" s="13">
        <f t="shared" si="8"/>
        <v>5000</v>
      </c>
      <c r="AE21" s="31">
        <f t="shared" si="9"/>
        <v>5000</v>
      </c>
    </row>
    <row r="22" spans="1:31" x14ac:dyDescent="0.35">
      <c r="A22" s="14">
        <v>19</v>
      </c>
      <c r="B22" s="17" t="s">
        <v>36</v>
      </c>
      <c r="C22" s="18" t="s">
        <v>37</v>
      </c>
      <c r="D22" s="16">
        <v>8525</v>
      </c>
      <c r="E22" s="16">
        <v>8500</v>
      </c>
      <c r="F22" s="16">
        <f t="shared" si="0"/>
        <v>25</v>
      </c>
      <c r="G22" s="16">
        <v>8625</v>
      </c>
      <c r="H22" s="16">
        <v>8600</v>
      </c>
      <c r="I22" s="16">
        <f t="shared" si="1"/>
        <v>25</v>
      </c>
      <c r="J22" s="16">
        <v>8625</v>
      </c>
      <c r="K22" s="16">
        <v>8600</v>
      </c>
      <c r="L22" s="16">
        <f t="shared" si="2"/>
        <v>25</v>
      </c>
      <c r="M22" s="16">
        <v>8575</v>
      </c>
      <c r="N22" s="16">
        <v>8550</v>
      </c>
      <c r="O22" s="16">
        <f t="shared" si="3"/>
        <v>25</v>
      </c>
      <c r="P22" s="16">
        <v>8550</v>
      </c>
      <c r="Q22" s="16">
        <v>8500</v>
      </c>
      <c r="R22" s="16">
        <f t="shared" si="4"/>
        <v>50</v>
      </c>
      <c r="S22" s="16">
        <v>8575</v>
      </c>
      <c r="T22" s="16">
        <v>8550</v>
      </c>
      <c r="U22" s="16">
        <f t="shared" si="5"/>
        <v>25</v>
      </c>
      <c r="V22" s="16">
        <v>8675</v>
      </c>
      <c r="W22" s="16">
        <v>8650</v>
      </c>
      <c r="X22" s="16">
        <f t="shared" si="6"/>
        <v>25</v>
      </c>
      <c r="Y22" s="16">
        <v>8875</v>
      </c>
      <c r="Z22" s="16">
        <v>8850</v>
      </c>
      <c r="AA22" s="16">
        <f t="shared" si="7"/>
        <v>25</v>
      </c>
      <c r="AB22" s="16">
        <v>8925</v>
      </c>
      <c r="AC22" s="16">
        <v>8900</v>
      </c>
      <c r="AD22" s="13">
        <f t="shared" si="8"/>
        <v>25</v>
      </c>
      <c r="AE22" s="31">
        <f t="shared" si="9"/>
        <v>27.777777777777779</v>
      </c>
    </row>
    <row r="23" spans="1:31" x14ac:dyDescent="0.35">
      <c r="A23" s="14">
        <v>20</v>
      </c>
      <c r="B23" s="17" t="s">
        <v>38</v>
      </c>
      <c r="C23" s="18" t="s">
        <v>39</v>
      </c>
      <c r="D23" s="16">
        <v>358000</v>
      </c>
      <c r="E23" s="16">
        <v>356000</v>
      </c>
      <c r="F23" s="16">
        <f t="shared" si="0"/>
        <v>2000</v>
      </c>
      <c r="G23" s="16">
        <v>364000</v>
      </c>
      <c r="H23" s="16">
        <v>362000</v>
      </c>
      <c r="I23" s="16">
        <f t="shared" si="1"/>
        <v>2000</v>
      </c>
      <c r="J23" s="16">
        <v>366000</v>
      </c>
      <c r="K23" s="16">
        <v>364000</v>
      </c>
      <c r="L23" s="16">
        <f t="shared" si="2"/>
        <v>2000</v>
      </c>
      <c r="M23" s="16">
        <v>370000</v>
      </c>
      <c r="N23" s="16">
        <v>368000</v>
      </c>
      <c r="O23" s="16">
        <f t="shared" si="3"/>
        <v>2000</v>
      </c>
      <c r="P23" s="16">
        <v>366000</v>
      </c>
      <c r="Q23" s="16">
        <v>364000</v>
      </c>
      <c r="R23" s="16">
        <f t="shared" si="4"/>
        <v>2000</v>
      </c>
      <c r="S23" s="16">
        <v>358000</v>
      </c>
      <c r="T23" s="16">
        <v>356000</v>
      </c>
      <c r="U23" s="16">
        <f t="shared" si="5"/>
        <v>2000</v>
      </c>
      <c r="V23" s="16">
        <v>366000</v>
      </c>
      <c r="W23" s="16">
        <v>364000</v>
      </c>
      <c r="X23" s="16">
        <f t="shared" si="6"/>
        <v>2000</v>
      </c>
      <c r="Y23" s="16">
        <v>362000</v>
      </c>
      <c r="Z23" s="16">
        <v>360000</v>
      </c>
      <c r="AA23" s="16">
        <f t="shared" si="7"/>
        <v>2000</v>
      </c>
      <c r="AB23" s="16">
        <v>352000</v>
      </c>
      <c r="AC23" s="16">
        <v>350000</v>
      </c>
      <c r="AD23" s="13">
        <f t="shared" si="8"/>
        <v>2000</v>
      </c>
      <c r="AE23" s="31">
        <f t="shared" si="9"/>
        <v>2000</v>
      </c>
    </row>
    <row r="24" spans="1:31" x14ac:dyDescent="0.35">
      <c r="A24" s="14">
        <v>21</v>
      </c>
      <c r="B24" s="15" t="s">
        <v>40</v>
      </c>
      <c r="C24" s="18" t="s">
        <v>41</v>
      </c>
      <c r="D24" s="16">
        <v>1575</v>
      </c>
      <c r="E24" s="16">
        <v>1570</v>
      </c>
      <c r="F24" s="16">
        <f t="shared" si="0"/>
        <v>5</v>
      </c>
      <c r="G24" s="16">
        <v>1550</v>
      </c>
      <c r="H24" s="16">
        <v>1545</v>
      </c>
      <c r="I24" s="16">
        <f t="shared" si="1"/>
        <v>5</v>
      </c>
      <c r="J24" s="16">
        <v>1535</v>
      </c>
      <c r="K24" s="16">
        <v>1530</v>
      </c>
      <c r="L24" s="16">
        <f t="shared" si="2"/>
        <v>5</v>
      </c>
      <c r="M24" s="16">
        <v>1525</v>
      </c>
      <c r="N24" s="16">
        <v>1520</v>
      </c>
      <c r="O24" s="16">
        <f t="shared" si="3"/>
        <v>5</v>
      </c>
      <c r="P24" s="16">
        <v>1535</v>
      </c>
      <c r="Q24" s="16">
        <v>1530</v>
      </c>
      <c r="R24" s="16">
        <f t="shared" si="4"/>
        <v>5</v>
      </c>
      <c r="S24" s="16">
        <v>1540</v>
      </c>
      <c r="T24" s="16">
        <v>1535</v>
      </c>
      <c r="U24" s="16">
        <f t="shared" si="5"/>
        <v>5</v>
      </c>
      <c r="V24" s="16">
        <v>1525</v>
      </c>
      <c r="W24" s="16">
        <v>1520</v>
      </c>
      <c r="X24" s="16">
        <f t="shared" si="6"/>
        <v>5</v>
      </c>
      <c r="Y24" s="16">
        <v>1520</v>
      </c>
      <c r="Z24" s="16">
        <v>1515</v>
      </c>
      <c r="AA24" s="16">
        <f t="shared" si="7"/>
        <v>5</v>
      </c>
      <c r="AB24" s="16">
        <v>1525</v>
      </c>
      <c r="AC24" s="16">
        <v>1520</v>
      </c>
      <c r="AD24" s="13">
        <f t="shared" si="8"/>
        <v>5</v>
      </c>
      <c r="AE24" s="31">
        <f t="shared" si="9"/>
        <v>5</v>
      </c>
    </row>
    <row r="25" spans="1:31" x14ac:dyDescent="0.35">
      <c r="A25" s="14">
        <v>22</v>
      </c>
      <c r="B25" s="17" t="s">
        <v>42</v>
      </c>
      <c r="C25" s="18" t="s">
        <v>43</v>
      </c>
      <c r="D25" s="16">
        <v>885000</v>
      </c>
      <c r="E25" s="16">
        <v>880000</v>
      </c>
      <c r="F25" s="16">
        <f t="shared" si="0"/>
        <v>5000</v>
      </c>
      <c r="G25" s="16">
        <v>895000</v>
      </c>
      <c r="H25" s="16">
        <v>890000</v>
      </c>
      <c r="I25" s="16">
        <f t="shared" si="1"/>
        <v>5000</v>
      </c>
      <c r="J25" s="16">
        <v>870000</v>
      </c>
      <c r="K25" s="16">
        <v>865000</v>
      </c>
      <c r="L25" s="16">
        <f t="shared" si="2"/>
        <v>5000</v>
      </c>
      <c r="M25" s="16">
        <v>850000</v>
      </c>
      <c r="N25" s="16">
        <v>845000</v>
      </c>
      <c r="O25" s="16">
        <f t="shared" si="3"/>
        <v>5000</v>
      </c>
      <c r="P25" s="16">
        <v>830000</v>
      </c>
      <c r="Q25" s="16">
        <v>825000</v>
      </c>
      <c r="R25" s="16">
        <f t="shared" si="4"/>
        <v>5000</v>
      </c>
      <c r="S25" s="16">
        <v>835000</v>
      </c>
      <c r="T25" s="16">
        <v>830000</v>
      </c>
      <c r="U25" s="16">
        <f t="shared" si="5"/>
        <v>5000</v>
      </c>
      <c r="V25" s="16">
        <v>840000</v>
      </c>
      <c r="W25" s="16">
        <v>835000</v>
      </c>
      <c r="X25" s="16">
        <f t="shared" si="6"/>
        <v>5000</v>
      </c>
      <c r="Y25" s="16">
        <v>825000</v>
      </c>
      <c r="Z25" s="16">
        <v>820000</v>
      </c>
      <c r="AA25" s="16">
        <f t="shared" si="7"/>
        <v>5000</v>
      </c>
      <c r="AB25" s="16">
        <v>830000</v>
      </c>
      <c r="AC25" s="16">
        <v>825000</v>
      </c>
      <c r="AD25" s="13">
        <f t="shared" si="8"/>
        <v>5000</v>
      </c>
      <c r="AE25" s="31">
        <f t="shared" si="9"/>
        <v>5000</v>
      </c>
    </row>
    <row r="26" spans="1:31" x14ac:dyDescent="0.35">
      <c r="A26" s="14">
        <v>23</v>
      </c>
      <c r="B26" s="15" t="s">
        <v>44</v>
      </c>
      <c r="C26" s="18" t="s">
        <v>45</v>
      </c>
      <c r="D26" s="16">
        <v>945000</v>
      </c>
      <c r="E26" s="16">
        <v>940000</v>
      </c>
      <c r="F26" s="16">
        <f t="shared" si="0"/>
        <v>5000</v>
      </c>
      <c r="G26" s="16">
        <v>950000</v>
      </c>
      <c r="H26" s="16">
        <v>945000</v>
      </c>
      <c r="I26" s="16">
        <f t="shared" si="1"/>
        <v>5000</v>
      </c>
      <c r="J26" s="16">
        <v>950000</v>
      </c>
      <c r="K26" s="16">
        <v>945000</v>
      </c>
      <c r="L26" s="16">
        <f t="shared" si="2"/>
        <v>5000</v>
      </c>
      <c r="M26" s="16">
        <v>955000</v>
      </c>
      <c r="N26" s="16">
        <v>950000</v>
      </c>
      <c r="O26" s="16">
        <f t="shared" si="3"/>
        <v>5000</v>
      </c>
      <c r="P26" s="16">
        <v>960000</v>
      </c>
      <c r="Q26" s="16">
        <v>955000</v>
      </c>
      <c r="R26" s="16">
        <f t="shared" si="4"/>
        <v>5000</v>
      </c>
      <c r="S26" s="16">
        <v>950000</v>
      </c>
      <c r="T26" s="16">
        <v>945000</v>
      </c>
      <c r="U26" s="16">
        <f t="shared" si="5"/>
        <v>5000</v>
      </c>
      <c r="V26" s="16">
        <v>940000</v>
      </c>
      <c r="W26" s="16">
        <v>935000</v>
      </c>
      <c r="X26" s="16">
        <f t="shared" si="6"/>
        <v>5000</v>
      </c>
      <c r="Y26" s="16">
        <v>925000</v>
      </c>
      <c r="Z26" s="16">
        <v>920000</v>
      </c>
      <c r="AA26" s="16">
        <f t="shared" si="7"/>
        <v>5000</v>
      </c>
      <c r="AB26" s="16">
        <v>930000</v>
      </c>
      <c r="AC26" s="16">
        <v>925000</v>
      </c>
      <c r="AD26" s="13">
        <f t="shared" si="8"/>
        <v>5000</v>
      </c>
      <c r="AE26" s="31">
        <f t="shared" si="9"/>
        <v>5000</v>
      </c>
    </row>
    <row r="27" spans="1:31" x14ac:dyDescent="0.35">
      <c r="A27" s="14">
        <v>24</v>
      </c>
      <c r="B27" s="17" t="s">
        <v>46</v>
      </c>
      <c r="C27" s="18" t="s">
        <v>47</v>
      </c>
      <c r="D27" s="16">
        <v>2970</v>
      </c>
      <c r="E27" s="16">
        <v>2960</v>
      </c>
      <c r="F27" s="16">
        <f t="shared" si="0"/>
        <v>10</v>
      </c>
      <c r="G27" s="16">
        <v>2980</v>
      </c>
      <c r="H27" s="16">
        <v>2970</v>
      </c>
      <c r="I27" s="16">
        <f t="shared" si="1"/>
        <v>10</v>
      </c>
      <c r="J27" s="16">
        <v>3010</v>
      </c>
      <c r="K27" s="16">
        <v>3000</v>
      </c>
      <c r="L27" s="16">
        <f t="shared" si="2"/>
        <v>10</v>
      </c>
      <c r="M27" s="16">
        <v>2980</v>
      </c>
      <c r="N27" s="16">
        <v>2970</v>
      </c>
      <c r="O27" s="16">
        <f t="shared" si="3"/>
        <v>10</v>
      </c>
      <c r="P27" s="16">
        <v>2990</v>
      </c>
      <c r="Q27" s="16">
        <v>2980</v>
      </c>
      <c r="R27" s="16">
        <f t="shared" si="4"/>
        <v>10</v>
      </c>
      <c r="S27" s="16">
        <v>2930</v>
      </c>
      <c r="T27" s="16">
        <v>2920</v>
      </c>
      <c r="U27" s="16">
        <f t="shared" si="5"/>
        <v>10</v>
      </c>
      <c r="V27" s="16">
        <v>2920</v>
      </c>
      <c r="W27" s="16">
        <v>2910</v>
      </c>
      <c r="X27" s="16">
        <f t="shared" si="6"/>
        <v>10</v>
      </c>
      <c r="Y27" s="16">
        <v>2960</v>
      </c>
      <c r="Z27" s="16">
        <v>2950</v>
      </c>
      <c r="AA27" s="16">
        <f t="shared" si="7"/>
        <v>10</v>
      </c>
      <c r="AB27" s="16">
        <v>3060</v>
      </c>
      <c r="AC27" s="16">
        <v>3050</v>
      </c>
      <c r="AD27" s="13">
        <f t="shared" si="8"/>
        <v>10</v>
      </c>
      <c r="AE27" s="31">
        <f t="shared" si="9"/>
        <v>10</v>
      </c>
    </row>
    <row r="28" spans="1:31" x14ac:dyDescent="0.35">
      <c r="A28" s="14">
        <v>25</v>
      </c>
      <c r="B28" s="17" t="s">
        <v>48</v>
      </c>
      <c r="C28" s="18" t="s">
        <v>49</v>
      </c>
      <c r="D28" s="16">
        <v>5950</v>
      </c>
      <c r="E28" s="16">
        <v>5925</v>
      </c>
      <c r="F28" s="16">
        <f t="shared" si="0"/>
        <v>25</v>
      </c>
      <c r="G28" s="16">
        <v>5900</v>
      </c>
      <c r="H28" s="16">
        <v>5875</v>
      </c>
      <c r="I28" s="16">
        <f t="shared" si="1"/>
        <v>25</v>
      </c>
      <c r="J28" s="16">
        <v>5900</v>
      </c>
      <c r="K28" s="16">
        <v>5875</v>
      </c>
      <c r="L28" s="16">
        <f t="shared" si="2"/>
        <v>25</v>
      </c>
      <c r="M28" s="16">
        <v>5900</v>
      </c>
      <c r="N28" s="16">
        <v>5875</v>
      </c>
      <c r="O28" s="16">
        <f t="shared" si="3"/>
        <v>25</v>
      </c>
      <c r="P28" s="16">
        <v>5900</v>
      </c>
      <c r="Q28" s="16">
        <v>5875</v>
      </c>
      <c r="R28" s="16">
        <f t="shared" si="4"/>
        <v>25</v>
      </c>
      <c r="S28" s="16">
        <v>5950</v>
      </c>
      <c r="T28" s="16">
        <v>5925</v>
      </c>
      <c r="U28" s="16">
        <f t="shared" si="5"/>
        <v>25</v>
      </c>
      <c r="V28" s="16">
        <v>5900</v>
      </c>
      <c r="W28" s="16">
        <v>5875</v>
      </c>
      <c r="X28" s="16">
        <f t="shared" si="6"/>
        <v>25</v>
      </c>
      <c r="Y28" s="16">
        <v>5900</v>
      </c>
      <c r="Z28" s="16">
        <v>5875</v>
      </c>
      <c r="AA28" s="16">
        <f t="shared" si="7"/>
        <v>25</v>
      </c>
      <c r="AB28" s="16">
        <v>5900</v>
      </c>
      <c r="AC28" s="16">
        <v>5875</v>
      </c>
      <c r="AD28" s="13">
        <f t="shared" si="8"/>
        <v>25</v>
      </c>
      <c r="AE28" s="31">
        <f t="shared" si="9"/>
        <v>25</v>
      </c>
    </row>
    <row r="29" spans="1:31" x14ac:dyDescent="0.35">
      <c r="A29" s="14">
        <v>26</v>
      </c>
      <c r="B29" s="15" t="s">
        <v>50</v>
      </c>
      <c r="C29" s="18" t="s">
        <v>51</v>
      </c>
      <c r="D29" s="16">
        <v>945000</v>
      </c>
      <c r="E29" s="16">
        <v>940000</v>
      </c>
      <c r="F29" s="16">
        <f t="shared" si="0"/>
        <v>5000</v>
      </c>
      <c r="G29" s="16">
        <v>960000</v>
      </c>
      <c r="H29" s="16">
        <v>955000</v>
      </c>
      <c r="I29" s="16">
        <f t="shared" si="1"/>
        <v>5000</v>
      </c>
      <c r="J29" s="16">
        <v>980000</v>
      </c>
      <c r="K29" s="16">
        <v>970000</v>
      </c>
      <c r="L29" s="16">
        <f t="shared" si="2"/>
        <v>10000</v>
      </c>
      <c r="M29" s="16">
        <v>985000</v>
      </c>
      <c r="N29" s="16">
        <v>980000</v>
      </c>
      <c r="O29" s="16">
        <f t="shared" si="3"/>
        <v>5000</v>
      </c>
      <c r="P29" s="16">
        <v>980000</v>
      </c>
      <c r="Q29" s="16">
        <v>975000</v>
      </c>
      <c r="R29" s="16">
        <f t="shared" si="4"/>
        <v>5000</v>
      </c>
      <c r="S29" s="16">
        <v>980000</v>
      </c>
      <c r="T29" s="16">
        <v>975000</v>
      </c>
      <c r="U29" s="16">
        <f t="shared" si="5"/>
        <v>5000</v>
      </c>
      <c r="V29" s="16">
        <v>970000</v>
      </c>
      <c r="W29" s="16">
        <v>965000</v>
      </c>
      <c r="X29" s="16">
        <f t="shared" si="6"/>
        <v>5000</v>
      </c>
      <c r="Y29" s="16">
        <v>960000</v>
      </c>
      <c r="Z29" s="16">
        <v>950000</v>
      </c>
      <c r="AA29" s="16">
        <f t="shared" si="7"/>
        <v>10000</v>
      </c>
      <c r="AB29" s="16">
        <v>975000</v>
      </c>
      <c r="AC29" s="16">
        <v>970000</v>
      </c>
      <c r="AD29" s="13">
        <f t="shared" si="8"/>
        <v>5000</v>
      </c>
      <c r="AE29" s="31">
        <f t="shared" si="9"/>
        <v>6111.1111111111113</v>
      </c>
    </row>
    <row r="30" spans="1:31" x14ac:dyDescent="0.35">
      <c r="A30" s="14">
        <v>27</v>
      </c>
      <c r="B30" s="17" t="s">
        <v>52</v>
      </c>
      <c r="C30" s="18" t="s">
        <v>53</v>
      </c>
      <c r="D30" s="16">
        <v>175000</v>
      </c>
      <c r="E30" s="16">
        <v>174000</v>
      </c>
      <c r="F30" s="16">
        <f t="shared" si="0"/>
        <v>1000</v>
      </c>
      <c r="G30" s="16">
        <v>175000</v>
      </c>
      <c r="H30" s="16">
        <v>174000</v>
      </c>
      <c r="I30" s="16">
        <f t="shared" si="1"/>
        <v>1000</v>
      </c>
      <c r="J30" s="16">
        <v>175000</v>
      </c>
      <c r="K30" s="16">
        <v>174000</v>
      </c>
      <c r="L30" s="16">
        <f t="shared" si="2"/>
        <v>1000</v>
      </c>
      <c r="M30" s="16">
        <v>176000</v>
      </c>
      <c r="N30" s="16">
        <v>175000</v>
      </c>
      <c r="O30" s="16">
        <f t="shared" si="3"/>
        <v>1000</v>
      </c>
      <c r="P30" s="16">
        <v>176000</v>
      </c>
      <c r="Q30" s="16">
        <v>175000</v>
      </c>
      <c r="R30" s="16">
        <f t="shared" si="4"/>
        <v>1000</v>
      </c>
      <c r="S30" s="16">
        <v>175000</v>
      </c>
      <c r="T30" s="16">
        <v>174000</v>
      </c>
      <c r="U30" s="16">
        <f t="shared" si="5"/>
        <v>1000</v>
      </c>
      <c r="V30" s="16">
        <v>178000</v>
      </c>
      <c r="W30" s="16">
        <v>177000</v>
      </c>
      <c r="X30" s="16">
        <f t="shared" si="6"/>
        <v>1000</v>
      </c>
      <c r="Y30" s="16">
        <v>177000</v>
      </c>
      <c r="Z30" s="16">
        <v>176000</v>
      </c>
      <c r="AA30" s="16">
        <f t="shared" si="7"/>
        <v>1000</v>
      </c>
      <c r="AB30" s="16">
        <v>177000</v>
      </c>
      <c r="AC30" s="16">
        <v>176000</v>
      </c>
      <c r="AD30" s="13">
        <f t="shared" si="8"/>
        <v>1000</v>
      </c>
      <c r="AE30" s="31">
        <f t="shared" si="9"/>
        <v>1000</v>
      </c>
    </row>
    <row r="31" spans="1:31" x14ac:dyDescent="0.35">
      <c r="A31" s="14">
        <v>28</v>
      </c>
      <c r="B31" s="15" t="s">
        <v>54</v>
      </c>
      <c r="C31" s="18" t="s">
        <v>55</v>
      </c>
      <c r="D31" s="16">
        <v>358000</v>
      </c>
      <c r="E31" s="16">
        <v>356000</v>
      </c>
      <c r="F31" s="16">
        <f t="shared" si="0"/>
        <v>2000</v>
      </c>
      <c r="G31" s="16">
        <v>374000</v>
      </c>
      <c r="H31" s="16">
        <v>372000</v>
      </c>
      <c r="I31" s="16">
        <f t="shared" si="1"/>
        <v>2000</v>
      </c>
      <c r="J31" s="16">
        <v>370000</v>
      </c>
      <c r="K31" s="16">
        <v>368000</v>
      </c>
      <c r="L31" s="16">
        <f t="shared" si="2"/>
        <v>2000</v>
      </c>
      <c r="M31" s="16">
        <v>382000</v>
      </c>
      <c r="N31" s="16">
        <v>380000</v>
      </c>
      <c r="O31" s="16">
        <f t="shared" si="3"/>
        <v>2000</v>
      </c>
      <c r="P31" s="16">
        <v>378000</v>
      </c>
      <c r="Q31" s="16">
        <v>376000</v>
      </c>
      <c r="R31" s="16">
        <f t="shared" si="4"/>
        <v>2000</v>
      </c>
      <c r="S31" s="16">
        <v>382000</v>
      </c>
      <c r="T31" s="16">
        <v>380000</v>
      </c>
      <c r="U31" s="16">
        <f t="shared" si="5"/>
        <v>2000</v>
      </c>
      <c r="V31" s="16">
        <v>380000</v>
      </c>
      <c r="W31" s="16">
        <v>378000</v>
      </c>
      <c r="X31" s="16">
        <f t="shared" si="6"/>
        <v>2000</v>
      </c>
      <c r="Y31" s="16">
        <v>378000</v>
      </c>
      <c r="Z31" s="16">
        <v>376000</v>
      </c>
      <c r="AA31" s="16">
        <f t="shared" si="7"/>
        <v>2000</v>
      </c>
      <c r="AB31" s="16">
        <v>384000</v>
      </c>
      <c r="AC31" s="16">
        <v>382000</v>
      </c>
      <c r="AD31" s="13">
        <f t="shared" si="8"/>
        <v>2000</v>
      </c>
      <c r="AE31" s="31">
        <f t="shared" si="9"/>
        <v>2000</v>
      </c>
    </row>
    <row r="32" spans="1:31" x14ac:dyDescent="0.35">
      <c r="A32" s="14">
        <v>29</v>
      </c>
      <c r="B32" s="17" t="s">
        <v>56</v>
      </c>
      <c r="C32" s="18" t="s">
        <v>57</v>
      </c>
      <c r="D32" s="16">
        <v>300000</v>
      </c>
      <c r="E32" s="16">
        <v>298000</v>
      </c>
      <c r="F32" s="16">
        <f t="shared" si="0"/>
        <v>2000</v>
      </c>
      <c r="G32" s="16">
        <v>318000</v>
      </c>
      <c r="H32" s="16">
        <v>316000</v>
      </c>
      <c r="I32" s="16">
        <f t="shared" si="1"/>
        <v>2000</v>
      </c>
      <c r="J32" s="16">
        <v>320000</v>
      </c>
      <c r="K32" s="16">
        <v>318000</v>
      </c>
      <c r="L32" s="16">
        <f t="shared" si="2"/>
        <v>2000</v>
      </c>
      <c r="M32" s="16">
        <v>320000</v>
      </c>
      <c r="N32" s="16">
        <v>318000</v>
      </c>
      <c r="O32" s="16">
        <f t="shared" si="3"/>
        <v>2000</v>
      </c>
      <c r="P32" s="16">
        <v>324000</v>
      </c>
      <c r="Q32" s="16">
        <v>322000</v>
      </c>
      <c r="R32" s="16">
        <f t="shared" si="4"/>
        <v>2000</v>
      </c>
      <c r="S32" s="16">
        <v>328000</v>
      </c>
      <c r="T32" s="16">
        <v>326000</v>
      </c>
      <c r="U32" s="16">
        <f t="shared" si="5"/>
        <v>2000</v>
      </c>
      <c r="V32" s="16">
        <v>324000</v>
      </c>
      <c r="W32" s="16">
        <v>322000</v>
      </c>
      <c r="X32" s="16">
        <f t="shared" si="6"/>
        <v>2000</v>
      </c>
      <c r="Y32" s="16">
        <v>320000</v>
      </c>
      <c r="Z32" s="16">
        <v>318000</v>
      </c>
      <c r="AA32" s="16">
        <f t="shared" si="7"/>
        <v>2000</v>
      </c>
      <c r="AB32" s="16">
        <v>320000</v>
      </c>
      <c r="AC32" s="16">
        <v>318000</v>
      </c>
      <c r="AD32" s="13">
        <f t="shared" si="8"/>
        <v>2000</v>
      </c>
      <c r="AE32" s="31">
        <f t="shared" si="9"/>
        <v>2000</v>
      </c>
    </row>
    <row r="33" spans="1:31" x14ac:dyDescent="0.35">
      <c r="A33" s="14">
        <v>30</v>
      </c>
      <c r="B33" s="17" t="s">
        <v>58</v>
      </c>
      <c r="C33" s="18" t="s">
        <v>59</v>
      </c>
      <c r="D33" s="16">
        <v>496000</v>
      </c>
      <c r="E33" s="16">
        <v>494000</v>
      </c>
      <c r="F33" s="16">
        <f t="shared" si="0"/>
        <v>2000</v>
      </c>
      <c r="G33" s="16">
        <v>496000</v>
      </c>
      <c r="H33" s="16">
        <v>494000</v>
      </c>
      <c r="I33" s="16">
        <f t="shared" si="1"/>
        <v>2000</v>
      </c>
      <c r="J33" s="16">
        <v>494000</v>
      </c>
      <c r="K33" s="16">
        <v>492000</v>
      </c>
      <c r="L33" s="16">
        <f t="shared" si="2"/>
        <v>2000</v>
      </c>
      <c r="M33" s="16">
        <v>494000</v>
      </c>
      <c r="N33" s="16">
        <v>492000</v>
      </c>
      <c r="O33" s="16">
        <f t="shared" si="3"/>
        <v>2000</v>
      </c>
      <c r="P33" s="16">
        <v>498000</v>
      </c>
      <c r="Q33" s="16">
        <v>496000</v>
      </c>
      <c r="R33" s="16">
        <f t="shared" si="4"/>
        <v>2000</v>
      </c>
      <c r="S33" s="16">
        <v>500000</v>
      </c>
      <c r="T33" s="16">
        <v>498000</v>
      </c>
      <c r="U33" s="16">
        <f t="shared" si="5"/>
        <v>2000</v>
      </c>
      <c r="V33" s="16">
        <v>505000</v>
      </c>
      <c r="W33" s="16">
        <v>500000</v>
      </c>
      <c r="X33" s="16">
        <f t="shared" si="6"/>
        <v>5000</v>
      </c>
      <c r="Y33" s="16">
        <v>488000</v>
      </c>
      <c r="Z33" s="16">
        <v>486000</v>
      </c>
      <c r="AA33" s="16">
        <f t="shared" si="7"/>
        <v>2000</v>
      </c>
      <c r="AB33" s="16">
        <v>464000</v>
      </c>
      <c r="AC33" s="16">
        <v>462000</v>
      </c>
      <c r="AD33" s="13">
        <f t="shared" si="8"/>
        <v>2000</v>
      </c>
      <c r="AE33" s="31">
        <f t="shared" si="9"/>
        <v>2333.3333333333335</v>
      </c>
    </row>
    <row r="34" spans="1:31" x14ac:dyDescent="0.35">
      <c r="A34" s="14">
        <v>31</v>
      </c>
      <c r="B34" s="17" t="s">
        <v>60</v>
      </c>
      <c r="C34" s="18" t="s">
        <v>61</v>
      </c>
      <c r="D34" s="16">
        <v>2540</v>
      </c>
      <c r="E34" s="16">
        <v>2530</v>
      </c>
      <c r="F34" s="16">
        <f t="shared" si="0"/>
        <v>10</v>
      </c>
      <c r="G34" s="16">
        <v>2660</v>
      </c>
      <c r="H34" s="16">
        <v>2650</v>
      </c>
      <c r="I34" s="16">
        <f t="shared" si="1"/>
        <v>10</v>
      </c>
      <c r="J34" s="16">
        <v>2680</v>
      </c>
      <c r="K34" s="16">
        <v>2670</v>
      </c>
      <c r="L34" s="16">
        <f t="shared" si="2"/>
        <v>10</v>
      </c>
      <c r="M34" s="16">
        <v>2680</v>
      </c>
      <c r="N34" s="16">
        <v>2670</v>
      </c>
      <c r="O34" s="16">
        <f t="shared" si="3"/>
        <v>10</v>
      </c>
      <c r="P34" s="16">
        <v>2700</v>
      </c>
      <c r="Q34" s="16">
        <v>2690</v>
      </c>
      <c r="R34" s="16">
        <f t="shared" si="4"/>
        <v>10</v>
      </c>
      <c r="S34" s="16">
        <v>2650</v>
      </c>
      <c r="T34" s="16">
        <v>2640</v>
      </c>
      <c r="U34" s="16">
        <f t="shared" si="5"/>
        <v>10</v>
      </c>
      <c r="V34" s="16">
        <v>2730</v>
      </c>
      <c r="W34" s="16">
        <v>2720</v>
      </c>
      <c r="X34" s="16">
        <f t="shared" si="6"/>
        <v>10</v>
      </c>
      <c r="Y34" s="16">
        <v>2650</v>
      </c>
      <c r="Z34" s="16">
        <v>2630</v>
      </c>
      <c r="AA34" s="16">
        <f t="shared" si="7"/>
        <v>20</v>
      </c>
      <c r="AB34" s="16">
        <v>2680</v>
      </c>
      <c r="AC34" s="16">
        <v>2670</v>
      </c>
      <c r="AD34" s="13">
        <f t="shared" si="8"/>
        <v>10</v>
      </c>
      <c r="AE34" s="31">
        <f t="shared" si="9"/>
        <v>11.111111111111111</v>
      </c>
    </row>
    <row r="35" spans="1:31" x14ac:dyDescent="0.35">
      <c r="A35" s="14">
        <v>32</v>
      </c>
      <c r="B35" s="17" t="s">
        <v>62</v>
      </c>
      <c r="C35" s="18" t="s">
        <v>63</v>
      </c>
      <c r="D35" s="16">
        <v>25200</v>
      </c>
      <c r="E35" s="16">
        <v>25150</v>
      </c>
      <c r="F35" s="16">
        <f t="shared" si="0"/>
        <v>50</v>
      </c>
      <c r="G35" s="16">
        <v>25150</v>
      </c>
      <c r="H35" s="16">
        <v>25125</v>
      </c>
      <c r="I35" s="16">
        <f t="shared" si="1"/>
        <v>25</v>
      </c>
      <c r="J35" s="16">
        <v>25125</v>
      </c>
      <c r="K35" s="16">
        <v>25100</v>
      </c>
      <c r="L35" s="16">
        <f t="shared" si="2"/>
        <v>25</v>
      </c>
      <c r="M35" s="16">
        <v>25100</v>
      </c>
      <c r="N35" s="16">
        <v>25050</v>
      </c>
      <c r="O35" s="16">
        <f t="shared" si="3"/>
        <v>50</v>
      </c>
      <c r="P35" s="16">
        <v>25075</v>
      </c>
      <c r="Q35" s="16">
        <v>25025</v>
      </c>
      <c r="R35" s="16">
        <f t="shared" si="4"/>
        <v>50</v>
      </c>
      <c r="S35" s="16">
        <v>24675</v>
      </c>
      <c r="T35" s="16">
        <v>24650</v>
      </c>
      <c r="U35" s="16">
        <f t="shared" si="5"/>
        <v>25</v>
      </c>
      <c r="V35" s="16">
        <v>24450</v>
      </c>
      <c r="W35" s="16">
        <v>24425</v>
      </c>
      <c r="X35" s="16">
        <f t="shared" si="6"/>
        <v>25</v>
      </c>
      <c r="Y35" s="16">
        <v>24000</v>
      </c>
      <c r="Z35" s="16">
        <v>23725</v>
      </c>
      <c r="AA35" s="16">
        <f t="shared" si="7"/>
        <v>275</v>
      </c>
      <c r="AB35" s="16">
        <v>23875</v>
      </c>
      <c r="AC35" s="16">
        <v>23800</v>
      </c>
      <c r="AD35" s="13">
        <f t="shared" si="8"/>
        <v>75</v>
      </c>
      <c r="AE35" s="31">
        <f t="shared" si="9"/>
        <v>66.666666666666671</v>
      </c>
    </row>
    <row r="36" spans="1:31" x14ac:dyDescent="0.35">
      <c r="A36" s="14">
        <v>33</v>
      </c>
      <c r="B36" s="15" t="s">
        <v>64</v>
      </c>
      <c r="C36" s="18" t="s">
        <v>65</v>
      </c>
      <c r="D36" s="16">
        <v>920000</v>
      </c>
      <c r="E36" s="16">
        <v>915000</v>
      </c>
      <c r="F36" s="16">
        <f t="shared" ref="F36:F67" si="10">D36-E36</f>
        <v>5000</v>
      </c>
      <c r="G36" s="16">
        <v>915000</v>
      </c>
      <c r="H36" s="16">
        <v>910000</v>
      </c>
      <c r="I36" s="16">
        <f t="shared" ref="I36:I67" si="11">G36-H36</f>
        <v>5000</v>
      </c>
      <c r="J36" s="16">
        <v>915000</v>
      </c>
      <c r="K36" s="16">
        <v>910000</v>
      </c>
      <c r="L36" s="16">
        <f t="shared" ref="L36:L67" si="12">J36-K36</f>
        <v>5000</v>
      </c>
      <c r="M36" s="16">
        <v>915000</v>
      </c>
      <c r="N36" s="16">
        <v>910000</v>
      </c>
      <c r="O36" s="16">
        <f t="shared" ref="O36:O67" si="13">M36-N36</f>
        <v>5000</v>
      </c>
      <c r="P36" s="16">
        <v>915000</v>
      </c>
      <c r="Q36" s="16">
        <v>910000</v>
      </c>
      <c r="R36" s="16">
        <f t="shared" ref="R36:R67" si="14">P36-Q36</f>
        <v>5000</v>
      </c>
      <c r="S36" s="16">
        <v>910000</v>
      </c>
      <c r="T36" s="16">
        <v>905000</v>
      </c>
      <c r="U36" s="16">
        <f t="shared" ref="U36:U67" si="15">S36-T36</f>
        <v>5000</v>
      </c>
      <c r="V36" s="16">
        <v>915000</v>
      </c>
      <c r="W36" s="16">
        <v>910000</v>
      </c>
      <c r="X36" s="16">
        <f t="shared" ref="X36:X67" si="16">V36-W36</f>
        <v>5000</v>
      </c>
      <c r="Y36" s="16">
        <v>910000</v>
      </c>
      <c r="Z36" s="16">
        <v>905000</v>
      </c>
      <c r="AA36" s="16">
        <f t="shared" ref="AA36:AA67" si="17">Y36-Z36</f>
        <v>5000</v>
      </c>
      <c r="AB36" s="16">
        <v>910000</v>
      </c>
      <c r="AC36" s="16">
        <v>905000</v>
      </c>
      <c r="AD36" s="13">
        <f t="shared" ref="AD36:AD67" si="18">AB36-AC36</f>
        <v>5000</v>
      </c>
      <c r="AE36" s="31">
        <f t="shared" si="9"/>
        <v>5000</v>
      </c>
    </row>
    <row r="37" spans="1:31" x14ac:dyDescent="0.35">
      <c r="A37" s="14">
        <v>34</v>
      </c>
      <c r="B37" s="17" t="s">
        <v>66</v>
      </c>
      <c r="C37" s="18" t="s">
        <v>67</v>
      </c>
      <c r="D37" s="16">
        <v>132000</v>
      </c>
      <c r="E37" s="16">
        <v>131000</v>
      </c>
      <c r="F37" s="16">
        <f t="shared" si="10"/>
        <v>1000</v>
      </c>
      <c r="G37" s="16">
        <v>131000</v>
      </c>
      <c r="H37" s="16">
        <v>130000</v>
      </c>
      <c r="I37" s="16">
        <f t="shared" si="11"/>
        <v>1000</v>
      </c>
      <c r="J37" s="16">
        <v>130000</v>
      </c>
      <c r="K37" s="16">
        <v>129000</v>
      </c>
      <c r="L37" s="16">
        <f t="shared" si="12"/>
        <v>1000</v>
      </c>
      <c r="M37" s="16">
        <v>133000</v>
      </c>
      <c r="N37" s="16">
        <v>132000</v>
      </c>
      <c r="O37" s="16">
        <f t="shared" si="13"/>
        <v>1000</v>
      </c>
      <c r="P37" s="16">
        <v>132000</v>
      </c>
      <c r="Q37" s="16">
        <v>131000</v>
      </c>
      <c r="R37" s="16">
        <f t="shared" si="14"/>
        <v>1000</v>
      </c>
      <c r="S37" s="16">
        <v>132000</v>
      </c>
      <c r="T37" s="16">
        <v>131000</v>
      </c>
      <c r="U37" s="16">
        <f t="shared" si="15"/>
        <v>1000</v>
      </c>
      <c r="V37" s="16">
        <v>131000</v>
      </c>
      <c r="W37" s="16">
        <v>130000</v>
      </c>
      <c r="X37" s="16">
        <f t="shared" si="16"/>
        <v>1000</v>
      </c>
      <c r="Y37" s="16">
        <v>131000</v>
      </c>
      <c r="Z37" s="16">
        <v>130000</v>
      </c>
      <c r="AA37" s="16">
        <f t="shared" si="17"/>
        <v>1000</v>
      </c>
      <c r="AB37" s="16">
        <v>130000</v>
      </c>
      <c r="AC37" s="16">
        <v>129000</v>
      </c>
      <c r="AD37" s="13">
        <f t="shared" si="18"/>
        <v>1000</v>
      </c>
      <c r="AE37" s="31">
        <f t="shared" si="9"/>
        <v>1000</v>
      </c>
    </row>
    <row r="38" spans="1:31" x14ac:dyDescent="0.35">
      <c r="A38" s="14">
        <v>35</v>
      </c>
      <c r="B38" s="15" t="s">
        <v>68</v>
      </c>
      <c r="C38" s="18" t="s">
        <v>69</v>
      </c>
      <c r="D38" s="16">
        <v>1585</v>
      </c>
      <c r="E38" s="16">
        <v>1580</v>
      </c>
      <c r="F38" s="16">
        <f t="shared" si="10"/>
        <v>5</v>
      </c>
      <c r="G38" s="16">
        <v>1670</v>
      </c>
      <c r="H38" s="16">
        <v>1665</v>
      </c>
      <c r="I38" s="16">
        <f t="shared" si="11"/>
        <v>5</v>
      </c>
      <c r="J38" s="16">
        <v>1705</v>
      </c>
      <c r="K38" s="16">
        <v>1700</v>
      </c>
      <c r="L38" s="16">
        <f t="shared" si="12"/>
        <v>5</v>
      </c>
      <c r="M38" s="16">
        <v>1710</v>
      </c>
      <c r="N38" s="16">
        <v>1705</v>
      </c>
      <c r="O38" s="16">
        <f t="shared" si="13"/>
        <v>5</v>
      </c>
      <c r="P38" s="16">
        <v>1690</v>
      </c>
      <c r="Q38" s="16">
        <v>1685</v>
      </c>
      <c r="R38" s="16">
        <f t="shared" si="14"/>
        <v>5</v>
      </c>
      <c r="S38" s="16">
        <v>1725</v>
      </c>
      <c r="T38" s="16">
        <v>1720</v>
      </c>
      <c r="U38" s="16">
        <f t="shared" si="15"/>
        <v>5</v>
      </c>
      <c r="V38" s="16">
        <v>1755</v>
      </c>
      <c r="W38" s="16">
        <v>1750</v>
      </c>
      <c r="X38" s="16">
        <f t="shared" si="16"/>
        <v>5</v>
      </c>
      <c r="Y38" s="16">
        <v>1705</v>
      </c>
      <c r="Z38" s="16">
        <v>1700</v>
      </c>
      <c r="AA38" s="16">
        <f t="shared" si="17"/>
        <v>5</v>
      </c>
      <c r="AB38" s="16">
        <v>1715</v>
      </c>
      <c r="AC38" s="16">
        <v>1710</v>
      </c>
      <c r="AD38" s="13">
        <f t="shared" si="18"/>
        <v>5</v>
      </c>
      <c r="AE38" s="31">
        <f t="shared" si="9"/>
        <v>5</v>
      </c>
    </row>
    <row r="39" spans="1:31" x14ac:dyDescent="0.35">
      <c r="A39" s="14">
        <v>36</v>
      </c>
      <c r="B39" s="17" t="s">
        <v>70</v>
      </c>
      <c r="C39" s="18" t="s">
        <v>71</v>
      </c>
      <c r="D39" s="16">
        <v>8725</v>
      </c>
      <c r="E39" s="16">
        <v>8700</v>
      </c>
      <c r="F39" s="16">
        <f t="shared" si="10"/>
        <v>25</v>
      </c>
      <c r="G39" s="16">
        <v>8825</v>
      </c>
      <c r="H39" s="16">
        <v>8800</v>
      </c>
      <c r="I39" s="16">
        <f t="shared" si="11"/>
        <v>25</v>
      </c>
      <c r="J39" s="16">
        <v>8800</v>
      </c>
      <c r="K39" s="16">
        <v>8775</v>
      </c>
      <c r="L39" s="16">
        <f t="shared" si="12"/>
        <v>25</v>
      </c>
      <c r="M39" s="16">
        <v>8800</v>
      </c>
      <c r="N39" s="16">
        <v>8775</v>
      </c>
      <c r="O39" s="16">
        <f t="shared" si="13"/>
        <v>25</v>
      </c>
      <c r="P39" s="16">
        <v>8750</v>
      </c>
      <c r="Q39" s="16">
        <v>8725</v>
      </c>
      <c r="R39" s="16">
        <f t="shared" si="14"/>
        <v>25</v>
      </c>
      <c r="S39" s="16">
        <v>8850</v>
      </c>
      <c r="T39" s="16">
        <v>8825</v>
      </c>
      <c r="U39" s="16">
        <f t="shared" si="15"/>
        <v>25</v>
      </c>
      <c r="V39" s="16">
        <v>8750</v>
      </c>
      <c r="W39" s="16">
        <v>8725</v>
      </c>
      <c r="X39" s="16">
        <f t="shared" si="16"/>
        <v>25</v>
      </c>
      <c r="Y39" s="16">
        <v>8325</v>
      </c>
      <c r="Z39" s="16">
        <v>8300</v>
      </c>
      <c r="AA39" s="16">
        <f t="shared" si="17"/>
        <v>25</v>
      </c>
      <c r="AB39" s="16">
        <v>8700</v>
      </c>
      <c r="AC39" s="16">
        <v>8675</v>
      </c>
      <c r="AD39" s="13">
        <f t="shared" si="18"/>
        <v>25</v>
      </c>
      <c r="AE39" s="31">
        <f t="shared" si="9"/>
        <v>25</v>
      </c>
    </row>
    <row r="40" spans="1:31" x14ac:dyDescent="0.35">
      <c r="A40" s="14">
        <v>37</v>
      </c>
      <c r="B40" s="17" t="s">
        <v>72</v>
      </c>
      <c r="C40" s="18" t="s">
        <v>73</v>
      </c>
      <c r="D40" s="16">
        <v>6200</v>
      </c>
      <c r="E40" s="16">
        <v>6175</v>
      </c>
      <c r="F40" s="16">
        <f t="shared" si="10"/>
        <v>25</v>
      </c>
      <c r="G40" s="16">
        <v>6275</v>
      </c>
      <c r="H40" s="16">
        <v>6250</v>
      </c>
      <c r="I40" s="16">
        <f t="shared" si="11"/>
        <v>25</v>
      </c>
      <c r="J40" s="16">
        <v>6175</v>
      </c>
      <c r="K40" s="16">
        <v>6150</v>
      </c>
      <c r="L40" s="16">
        <f t="shared" si="12"/>
        <v>25</v>
      </c>
      <c r="M40" s="16">
        <v>6175</v>
      </c>
      <c r="N40" s="16">
        <v>6150</v>
      </c>
      <c r="O40" s="16">
        <f t="shared" si="13"/>
        <v>25</v>
      </c>
      <c r="P40" s="16">
        <v>6125</v>
      </c>
      <c r="Q40" s="16">
        <v>6100</v>
      </c>
      <c r="R40" s="16">
        <f t="shared" si="14"/>
        <v>25</v>
      </c>
      <c r="S40" s="16">
        <v>6050</v>
      </c>
      <c r="T40" s="16">
        <v>6025</v>
      </c>
      <c r="U40" s="16">
        <f t="shared" si="15"/>
        <v>25</v>
      </c>
      <c r="V40" s="16">
        <v>6150</v>
      </c>
      <c r="W40" s="16">
        <v>6125</v>
      </c>
      <c r="X40" s="16">
        <f t="shared" si="16"/>
        <v>25</v>
      </c>
      <c r="Y40" s="16">
        <v>6125</v>
      </c>
      <c r="Z40" s="16">
        <v>6100</v>
      </c>
      <c r="AA40" s="16">
        <f t="shared" si="17"/>
        <v>25</v>
      </c>
      <c r="AB40" s="16">
        <v>6000</v>
      </c>
      <c r="AC40" s="16">
        <v>5975</v>
      </c>
      <c r="AD40" s="13">
        <f t="shared" si="18"/>
        <v>25</v>
      </c>
      <c r="AE40" s="31">
        <f t="shared" si="9"/>
        <v>25</v>
      </c>
    </row>
    <row r="41" spans="1:31" x14ac:dyDescent="0.35">
      <c r="A41" s="14">
        <v>38</v>
      </c>
      <c r="B41" s="15" t="s">
        <v>74</v>
      </c>
      <c r="C41" s="18" t="s">
        <v>75</v>
      </c>
      <c r="D41" s="16">
        <v>6650</v>
      </c>
      <c r="E41" s="16">
        <v>6625</v>
      </c>
      <c r="F41" s="16">
        <f t="shared" si="10"/>
        <v>25</v>
      </c>
      <c r="G41" s="16">
        <v>6650</v>
      </c>
      <c r="H41" s="16">
        <v>6625</v>
      </c>
      <c r="I41" s="16">
        <f t="shared" si="11"/>
        <v>25</v>
      </c>
      <c r="J41" s="16">
        <v>6675</v>
      </c>
      <c r="K41" s="16">
        <v>6650</v>
      </c>
      <c r="L41" s="16">
        <f t="shared" si="12"/>
        <v>25</v>
      </c>
      <c r="M41" s="16">
        <v>6600</v>
      </c>
      <c r="N41" s="16">
        <v>6575</v>
      </c>
      <c r="O41" s="16">
        <f t="shared" si="13"/>
        <v>25</v>
      </c>
      <c r="P41" s="16">
        <v>6525</v>
      </c>
      <c r="Q41" s="16">
        <v>6500</v>
      </c>
      <c r="R41" s="16">
        <f t="shared" si="14"/>
        <v>25</v>
      </c>
      <c r="S41" s="16">
        <v>6625</v>
      </c>
      <c r="T41" s="16">
        <v>6600</v>
      </c>
      <c r="U41" s="16">
        <f t="shared" si="15"/>
        <v>25</v>
      </c>
      <c r="V41" s="16">
        <v>6550</v>
      </c>
      <c r="W41" s="16">
        <v>6500</v>
      </c>
      <c r="X41" s="16">
        <f t="shared" si="16"/>
        <v>50</v>
      </c>
      <c r="Y41" s="16">
        <v>6250</v>
      </c>
      <c r="Z41" s="16">
        <v>6225</v>
      </c>
      <c r="AA41" s="16">
        <f t="shared" si="17"/>
        <v>25</v>
      </c>
      <c r="AB41" s="16">
        <v>6300</v>
      </c>
      <c r="AC41" s="16">
        <v>6275</v>
      </c>
      <c r="AD41" s="13">
        <f t="shared" si="18"/>
        <v>25</v>
      </c>
      <c r="AE41" s="31">
        <f t="shared" si="9"/>
        <v>27.777777777777779</v>
      </c>
    </row>
    <row r="42" spans="1:31" x14ac:dyDescent="0.35">
      <c r="A42" s="14">
        <v>39</v>
      </c>
      <c r="B42" s="15" t="s">
        <v>76</v>
      </c>
      <c r="C42" s="18" t="s">
        <v>77</v>
      </c>
      <c r="D42" s="16">
        <v>7950</v>
      </c>
      <c r="E42" s="16">
        <v>7925</v>
      </c>
      <c r="F42" s="16">
        <f t="shared" si="10"/>
        <v>25</v>
      </c>
      <c r="G42" s="16">
        <v>8050</v>
      </c>
      <c r="H42" s="16">
        <v>8025</v>
      </c>
      <c r="I42" s="16">
        <f t="shared" si="11"/>
        <v>25</v>
      </c>
      <c r="J42" s="16">
        <v>8075</v>
      </c>
      <c r="K42" s="16">
        <v>8050</v>
      </c>
      <c r="L42" s="16">
        <f t="shared" si="12"/>
        <v>25</v>
      </c>
      <c r="M42" s="16">
        <v>8000</v>
      </c>
      <c r="N42" s="16">
        <v>7950</v>
      </c>
      <c r="O42" s="16">
        <f t="shared" si="13"/>
        <v>50</v>
      </c>
      <c r="P42" s="16">
        <v>8250</v>
      </c>
      <c r="Q42" s="16">
        <v>8225</v>
      </c>
      <c r="R42" s="16">
        <f t="shared" si="14"/>
        <v>25</v>
      </c>
      <c r="S42" s="16">
        <v>8350</v>
      </c>
      <c r="T42" s="16">
        <v>8325</v>
      </c>
      <c r="U42" s="16">
        <f t="shared" si="15"/>
        <v>25</v>
      </c>
      <c r="V42" s="16">
        <v>8375</v>
      </c>
      <c r="W42" s="16">
        <v>8350</v>
      </c>
      <c r="X42" s="16">
        <f t="shared" si="16"/>
        <v>25</v>
      </c>
      <c r="Y42" s="16">
        <v>8350</v>
      </c>
      <c r="Z42" s="16">
        <v>8325</v>
      </c>
      <c r="AA42" s="16">
        <f t="shared" si="17"/>
        <v>25</v>
      </c>
      <c r="AB42" s="16">
        <v>8275</v>
      </c>
      <c r="AC42" s="16">
        <v>8250</v>
      </c>
      <c r="AD42" s="13">
        <f t="shared" si="18"/>
        <v>25</v>
      </c>
      <c r="AE42" s="31">
        <f t="shared" si="9"/>
        <v>27.777777777777779</v>
      </c>
    </row>
    <row r="43" spans="1:31" x14ac:dyDescent="0.35">
      <c r="A43" s="14">
        <v>40</v>
      </c>
      <c r="B43" s="15" t="s">
        <v>78</v>
      </c>
      <c r="C43" s="18" t="s">
        <v>79</v>
      </c>
      <c r="D43" s="16">
        <v>9250</v>
      </c>
      <c r="E43" s="16">
        <v>9225</v>
      </c>
      <c r="F43" s="16">
        <f t="shared" si="10"/>
        <v>25</v>
      </c>
      <c r="G43" s="16">
        <v>9300</v>
      </c>
      <c r="H43" s="16">
        <v>9275</v>
      </c>
      <c r="I43" s="16">
        <f t="shared" si="11"/>
        <v>25</v>
      </c>
      <c r="J43" s="16">
        <v>9525</v>
      </c>
      <c r="K43" s="16">
        <v>9500</v>
      </c>
      <c r="L43" s="16">
        <f t="shared" si="12"/>
        <v>25</v>
      </c>
      <c r="M43" s="16">
        <v>9350</v>
      </c>
      <c r="N43" s="16">
        <v>9325</v>
      </c>
      <c r="O43" s="16">
        <f t="shared" si="13"/>
        <v>25</v>
      </c>
      <c r="P43" s="16">
        <v>9350</v>
      </c>
      <c r="Q43" s="16">
        <v>9300</v>
      </c>
      <c r="R43" s="16">
        <f t="shared" si="14"/>
        <v>50</v>
      </c>
      <c r="S43" s="16">
        <v>9325</v>
      </c>
      <c r="T43" s="16">
        <v>9300</v>
      </c>
      <c r="U43" s="16">
        <f t="shared" si="15"/>
        <v>25</v>
      </c>
      <c r="V43" s="16">
        <v>9325</v>
      </c>
      <c r="W43" s="16">
        <v>9300</v>
      </c>
      <c r="X43" s="16">
        <f t="shared" si="16"/>
        <v>25</v>
      </c>
      <c r="Y43" s="16">
        <v>9450</v>
      </c>
      <c r="Z43" s="16">
        <v>9425</v>
      </c>
      <c r="AA43" s="16">
        <f t="shared" si="17"/>
        <v>25</v>
      </c>
      <c r="AB43" s="16">
        <v>9325</v>
      </c>
      <c r="AC43" s="16">
        <v>9300</v>
      </c>
      <c r="AD43" s="13">
        <f t="shared" si="18"/>
        <v>25</v>
      </c>
      <c r="AE43" s="31">
        <f t="shared" si="9"/>
        <v>27.777777777777779</v>
      </c>
    </row>
    <row r="44" spans="1:31" x14ac:dyDescent="0.35">
      <c r="A44" s="14">
        <v>41</v>
      </c>
      <c r="B44" s="15" t="s">
        <v>80</v>
      </c>
      <c r="C44" s="18" t="s">
        <v>81</v>
      </c>
      <c r="D44" s="16">
        <v>95000</v>
      </c>
      <c r="E44" s="16">
        <v>94000</v>
      </c>
      <c r="F44" s="16">
        <f t="shared" si="10"/>
        <v>1000</v>
      </c>
      <c r="G44" s="16">
        <v>96000</v>
      </c>
      <c r="H44" s="16">
        <v>95000</v>
      </c>
      <c r="I44" s="16">
        <f t="shared" si="11"/>
        <v>1000</v>
      </c>
      <c r="J44" s="16">
        <v>98000</v>
      </c>
      <c r="K44" s="16">
        <v>97000</v>
      </c>
      <c r="L44" s="16">
        <f t="shared" si="12"/>
        <v>1000</v>
      </c>
      <c r="M44" s="16">
        <v>97000</v>
      </c>
      <c r="N44" s="16">
        <v>96000</v>
      </c>
      <c r="O44" s="16">
        <f t="shared" si="13"/>
        <v>1000</v>
      </c>
      <c r="P44" s="16">
        <v>95000</v>
      </c>
      <c r="Q44" s="16">
        <v>94000</v>
      </c>
      <c r="R44" s="16">
        <f t="shared" si="14"/>
        <v>1000</v>
      </c>
      <c r="S44" s="16">
        <v>93000</v>
      </c>
      <c r="T44" s="16">
        <v>92000</v>
      </c>
      <c r="U44" s="16">
        <f t="shared" si="15"/>
        <v>1000</v>
      </c>
      <c r="V44" s="16">
        <v>94000</v>
      </c>
      <c r="W44" s="16">
        <v>93000</v>
      </c>
      <c r="X44" s="16">
        <f t="shared" si="16"/>
        <v>1000</v>
      </c>
      <c r="Y44" s="16">
        <v>94000</v>
      </c>
      <c r="Z44" s="16">
        <v>93000</v>
      </c>
      <c r="AA44" s="16">
        <f t="shared" si="17"/>
        <v>1000</v>
      </c>
      <c r="AB44" s="16">
        <v>93000</v>
      </c>
      <c r="AC44" s="16">
        <v>92000</v>
      </c>
      <c r="AD44" s="13">
        <f t="shared" si="18"/>
        <v>1000</v>
      </c>
      <c r="AE44" s="31">
        <f t="shared" si="9"/>
        <v>1000</v>
      </c>
    </row>
    <row r="45" spans="1:31" x14ac:dyDescent="0.35">
      <c r="A45" s="14">
        <v>42</v>
      </c>
      <c r="B45" s="15" t="s">
        <v>82</v>
      </c>
      <c r="C45" s="18" t="s">
        <v>83</v>
      </c>
      <c r="D45" s="16">
        <v>7200</v>
      </c>
      <c r="E45" s="16">
        <v>7175</v>
      </c>
      <c r="F45" s="16">
        <f t="shared" si="10"/>
        <v>25</v>
      </c>
      <c r="G45" s="16">
        <v>7275</v>
      </c>
      <c r="H45" s="16">
        <v>7250</v>
      </c>
      <c r="I45" s="16">
        <f t="shared" si="11"/>
        <v>25</v>
      </c>
      <c r="J45" s="16">
        <v>7250</v>
      </c>
      <c r="K45" s="16">
        <v>7225</v>
      </c>
      <c r="L45" s="16">
        <f t="shared" si="12"/>
        <v>25</v>
      </c>
      <c r="M45" s="16">
        <v>7250</v>
      </c>
      <c r="N45" s="16">
        <v>7225</v>
      </c>
      <c r="O45" s="16">
        <f t="shared" si="13"/>
        <v>25</v>
      </c>
      <c r="P45" s="16">
        <v>7200</v>
      </c>
      <c r="Q45" s="16">
        <v>7175</v>
      </c>
      <c r="R45" s="16">
        <f t="shared" si="14"/>
        <v>25</v>
      </c>
      <c r="S45" s="16">
        <v>7000</v>
      </c>
      <c r="T45" s="16">
        <v>6975</v>
      </c>
      <c r="U45" s="16">
        <f t="shared" si="15"/>
        <v>25</v>
      </c>
      <c r="V45" s="16">
        <v>7225</v>
      </c>
      <c r="W45" s="16">
        <v>7175</v>
      </c>
      <c r="X45" s="16">
        <f t="shared" si="16"/>
        <v>50</v>
      </c>
      <c r="Y45" s="16">
        <v>7175</v>
      </c>
      <c r="Z45" s="16">
        <v>7100</v>
      </c>
      <c r="AA45" s="16">
        <f t="shared" si="17"/>
        <v>75</v>
      </c>
      <c r="AB45" s="16">
        <v>7125</v>
      </c>
      <c r="AC45" s="16">
        <v>7100</v>
      </c>
      <c r="AD45" s="13">
        <f t="shared" si="18"/>
        <v>25</v>
      </c>
      <c r="AE45" s="31">
        <f t="shared" si="9"/>
        <v>33.333333333333336</v>
      </c>
    </row>
    <row r="46" spans="1:31" x14ac:dyDescent="0.35">
      <c r="A46" s="14">
        <v>43</v>
      </c>
      <c r="B46" s="15" t="s">
        <v>84</v>
      </c>
      <c r="C46" s="18" t="s">
        <v>85</v>
      </c>
      <c r="D46" s="16">
        <v>36975</v>
      </c>
      <c r="E46" s="16">
        <v>36950</v>
      </c>
      <c r="F46" s="16">
        <f t="shared" si="10"/>
        <v>25</v>
      </c>
      <c r="G46" s="16">
        <v>38250</v>
      </c>
      <c r="H46" s="16">
        <v>38225</v>
      </c>
      <c r="I46" s="16">
        <f t="shared" si="11"/>
        <v>25</v>
      </c>
      <c r="J46" s="16">
        <v>38600</v>
      </c>
      <c r="K46" s="16">
        <v>38575</v>
      </c>
      <c r="L46" s="16">
        <f t="shared" si="12"/>
        <v>25</v>
      </c>
      <c r="M46" s="16">
        <v>38575</v>
      </c>
      <c r="N46" s="16">
        <v>38500</v>
      </c>
      <c r="O46" s="16">
        <f t="shared" si="13"/>
        <v>75</v>
      </c>
      <c r="P46" s="16">
        <v>38525</v>
      </c>
      <c r="Q46" s="16">
        <v>38500</v>
      </c>
      <c r="R46" s="16">
        <f t="shared" si="14"/>
        <v>25</v>
      </c>
      <c r="S46" s="16">
        <v>39550</v>
      </c>
      <c r="T46" s="16">
        <v>39500</v>
      </c>
      <c r="U46" s="16">
        <f t="shared" si="15"/>
        <v>50</v>
      </c>
      <c r="V46" s="16">
        <v>39450</v>
      </c>
      <c r="W46" s="16">
        <v>39425</v>
      </c>
      <c r="X46" s="16">
        <f t="shared" si="16"/>
        <v>25</v>
      </c>
      <c r="Y46" s="16">
        <v>39300</v>
      </c>
      <c r="Z46" s="16">
        <v>39250</v>
      </c>
      <c r="AA46" s="16">
        <f t="shared" si="17"/>
        <v>50</v>
      </c>
      <c r="AB46" s="16">
        <v>40200</v>
      </c>
      <c r="AC46" s="16">
        <v>40175</v>
      </c>
      <c r="AD46" s="13">
        <f t="shared" si="18"/>
        <v>25</v>
      </c>
      <c r="AE46" s="31">
        <f t="shared" si="9"/>
        <v>36.111111111111114</v>
      </c>
    </row>
    <row r="47" spans="1:31" x14ac:dyDescent="0.35">
      <c r="A47" s="14">
        <v>44</v>
      </c>
      <c r="B47" s="17" t="s">
        <v>86</v>
      </c>
      <c r="C47" s="18" t="s">
        <v>87</v>
      </c>
      <c r="D47" s="16">
        <v>1590</v>
      </c>
      <c r="E47" s="16">
        <v>1585</v>
      </c>
      <c r="F47" s="16">
        <f t="shared" si="10"/>
        <v>5</v>
      </c>
      <c r="G47" s="16">
        <v>1590</v>
      </c>
      <c r="H47" s="16">
        <v>1585</v>
      </c>
      <c r="I47" s="16">
        <f t="shared" si="11"/>
        <v>5</v>
      </c>
      <c r="J47" s="16">
        <v>1590</v>
      </c>
      <c r="K47" s="16">
        <v>1585</v>
      </c>
      <c r="L47" s="16">
        <f t="shared" si="12"/>
        <v>5</v>
      </c>
      <c r="M47" s="16">
        <v>1585</v>
      </c>
      <c r="N47" s="16">
        <v>1580</v>
      </c>
      <c r="O47" s="16">
        <f t="shared" si="13"/>
        <v>5</v>
      </c>
      <c r="P47" s="16">
        <v>1590</v>
      </c>
      <c r="Q47" s="16">
        <v>1585</v>
      </c>
      <c r="R47" s="16">
        <f t="shared" si="14"/>
        <v>5</v>
      </c>
      <c r="S47" s="16">
        <v>1590</v>
      </c>
      <c r="T47" s="16">
        <v>1585</v>
      </c>
      <c r="U47" s="16">
        <f t="shared" si="15"/>
        <v>5</v>
      </c>
      <c r="V47" s="16">
        <v>1575</v>
      </c>
      <c r="W47" s="16">
        <v>1570</v>
      </c>
      <c r="X47" s="16">
        <f t="shared" si="16"/>
        <v>5</v>
      </c>
      <c r="Y47" s="16">
        <v>1585</v>
      </c>
      <c r="Z47" s="16">
        <v>1580</v>
      </c>
      <c r="AA47" s="16">
        <f t="shared" si="17"/>
        <v>5</v>
      </c>
      <c r="AB47" s="16">
        <v>1575</v>
      </c>
      <c r="AC47" s="16">
        <v>1570</v>
      </c>
      <c r="AD47" s="13">
        <f t="shared" si="18"/>
        <v>5</v>
      </c>
      <c r="AE47" s="31">
        <f t="shared" si="9"/>
        <v>5</v>
      </c>
    </row>
    <row r="48" spans="1:31" x14ac:dyDescent="0.35">
      <c r="A48" s="14">
        <v>45</v>
      </c>
      <c r="B48" s="15" t="s">
        <v>88</v>
      </c>
      <c r="C48" s="18" t="s">
        <v>89</v>
      </c>
      <c r="D48" s="16">
        <v>3500</v>
      </c>
      <c r="E48" s="16">
        <v>3490</v>
      </c>
      <c r="F48" s="16">
        <f t="shared" si="10"/>
        <v>10</v>
      </c>
      <c r="G48" s="16">
        <v>3500</v>
      </c>
      <c r="H48" s="16">
        <v>3490</v>
      </c>
      <c r="I48" s="16">
        <f t="shared" si="11"/>
        <v>10</v>
      </c>
      <c r="J48" s="16">
        <v>3480</v>
      </c>
      <c r="K48" s="16">
        <v>3470</v>
      </c>
      <c r="L48" s="16">
        <f t="shared" si="12"/>
        <v>10</v>
      </c>
      <c r="M48" s="16">
        <v>3480</v>
      </c>
      <c r="N48" s="16">
        <v>3470</v>
      </c>
      <c r="O48" s="16">
        <f t="shared" si="13"/>
        <v>10</v>
      </c>
      <c r="P48" s="16">
        <v>3470</v>
      </c>
      <c r="Q48" s="16">
        <v>3460</v>
      </c>
      <c r="R48" s="16">
        <f t="shared" si="14"/>
        <v>10</v>
      </c>
      <c r="S48" s="16">
        <v>3450</v>
      </c>
      <c r="T48" s="16">
        <v>3440</v>
      </c>
      <c r="U48" s="16">
        <f t="shared" si="15"/>
        <v>10</v>
      </c>
      <c r="V48" s="16">
        <v>3450</v>
      </c>
      <c r="W48" s="16">
        <v>3440</v>
      </c>
      <c r="X48" s="16">
        <f t="shared" si="16"/>
        <v>10</v>
      </c>
      <c r="Y48" s="16">
        <v>3450</v>
      </c>
      <c r="Z48" s="16">
        <v>3440</v>
      </c>
      <c r="AA48" s="16">
        <f t="shared" si="17"/>
        <v>10</v>
      </c>
      <c r="AB48" s="16">
        <v>3460</v>
      </c>
      <c r="AC48" s="16">
        <v>3450</v>
      </c>
      <c r="AD48" s="13">
        <f t="shared" si="18"/>
        <v>10</v>
      </c>
      <c r="AE48" s="31">
        <f t="shared" si="9"/>
        <v>10</v>
      </c>
    </row>
    <row r="49" spans="1:31" x14ac:dyDescent="0.35">
      <c r="A49" s="14">
        <v>46</v>
      </c>
      <c r="B49" s="17" t="s">
        <v>90</v>
      </c>
      <c r="C49" s="18" t="s">
        <v>91</v>
      </c>
      <c r="D49" s="16">
        <v>1400</v>
      </c>
      <c r="E49" s="16">
        <v>1395</v>
      </c>
      <c r="F49" s="16">
        <f t="shared" si="10"/>
        <v>5</v>
      </c>
      <c r="G49" s="16">
        <v>1425</v>
      </c>
      <c r="H49" s="16">
        <v>1420</v>
      </c>
      <c r="I49" s="16">
        <f t="shared" si="11"/>
        <v>5</v>
      </c>
      <c r="J49" s="16">
        <v>1485</v>
      </c>
      <c r="K49" s="16">
        <v>1480</v>
      </c>
      <c r="L49" s="16">
        <f t="shared" si="12"/>
        <v>5</v>
      </c>
      <c r="M49" s="16">
        <v>1455</v>
      </c>
      <c r="N49" s="16">
        <v>1450</v>
      </c>
      <c r="O49" s="16">
        <f t="shared" si="13"/>
        <v>5</v>
      </c>
      <c r="P49" s="16">
        <v>1430</v>
      </c>
      <c r="Q49" s="16">
        <v>1425</v>
      </c>
      <c r="R49" s="16">
        <f t="shared" si="14"/>
        <v>5</v>
      </c>
      <c r="S49" s="16">
        <v>1390</v>
      </c>
      <c r="T49" s="16">
        <v>1385</v>
      </c>
      <c r="U49" s="16">
        <f t="shared" si="15"/>
        <v>5</v>
      </c>
      <c r="V49" s="16">
        <v>1405</v>
      </c>
      <c r="W49" s="16">
        <v>1400</v>
      </c>
      <c r="X49" s="16">
        <f t="shared" si="16"/>
        <v>5</v>
      </c>
      <c r="Y49" s="16">
        <v>1405</v>
      </c>
      <c r="Z49" s="16">
        <v>1400</v>
      </c>
      <c r="AA49" s="16">
        <f t="shared" si="17"/>
        <v>5</v>
      </c>
      <c r="AB49" s="16">
        <v>1395</v>
      </c>
      <c r="AC49" s="16">
        <v>1390</v>
      </c>
      <c r="AD49" s="13">
        <f t="shared" si="18"/>
        <v>5</v>
      </c>
      <c r="AE49" s="31">
        <f t="shared" si="9"/>
        <v>5</v>
      </c>
    </row>
    <row r="50" spans="1:31" x14ac:dyDescent="0.35">
      <c r="A50" s="14">
        <v>47</v>
      </c>
      <c r="B50" s="15" t="s">
        <v>92</v>
      </c>
      <c r="C50" s="18" t="s">
        <v>93</v>
      </c>
      <c r="D50" s="16">
        <v>1610</v>
      </c>
      <c r="E50" s="16">
        <v>1605</v>
      </c>
      <c r="F50" s="16">
        <f t="shared" si="10"/>
        <v>5</v>
      </c>
      <c r="G50" s="16">
        <v>1635</v>
      </c>
      <c r="H50" s="16">
        <v>1625</v>
      </c>
      <c r="I50" s="16">
        <f t="shared" si="11"/>
        <v>10</v>
      </c>
      <c r="J50" s="16">
        <v>1620</v>
      </c>
      <c r="K50" s="16">
        <v>1615</v>
      </c>
      <c r="L50" s="16">
        <f t="shared" si="12"/>
        <v>5</v>
      </c>
      <c r="M50" s="16">
        <v>1615</v>
      </c>
      <c r="N50" s="16">
        <v>1610</v>
      </c>
      <c r="O50" s="16">
        <f t="shared" si="13"/>
        <v>5</v>
      </c>
      <c r="P50" s="16">
        <v>1625</v>
      </c>
      <c r="Q50" s="16">
        <v>1620</v>
      </c>
      <c r="R50" s="16">
        <f t="shared" si="14"/>
        <v>5</v>
      </c>
      <c r="S50" s="16">
        <v>1630</v>
      </c>
      <c r="T50" s="16">
        <v>1625</v>
      </c>
      <c r="U50" s="16">
        <f t="shared" si="15"/>
        <v>5</v>
      </c>
      <c r="V50" s="16">
        <v>1640</v>
      </c>
      <c r="W50" s="16">
        <v>1630</v>
      </c>
      <c r="X50" s="16">
        <f t="shared" si="16"/>
        <v>10</v>
      </c>
      <c r="Y50" s="16">
        <v>1680</v>
      </c>
      <c r="Z50" s="16">
        <v>1640</v>
      </c>
      <c r="AA50" s="16">
        <f t="shared" si="17"/>
        <v>40</v>
      </c>
      <c r="AB50" s="16">
        <v>1660</v>
      </c>
      <c r="AC50" s="16">
        <v>1655</v>
      </c>
      <c r="AD50" s="13">
        <f t="shared" si="18"/>
        <v>5</v>
      </c>
      <c r="AE50" s="31">
        <f t="shared" si="9"/>
        <v>10</v>
      </c>
    </row>
    <row r="51" spans="1:31" x14ac:dyDescent="0.35">
      <c r="A51" s="14">
        <v>48</v>
      </c>
      <c r="B51" s="17" t="s">
        <v>94</v>
      </c>
      <c r="C51" s="18" t="s">
        <v>95</v>
      </c>
      <c r="D51" s="16">
        <v>4670</v>
      </c>
      <c r="E51" s="16">
        <v>4660</v>
      </c>
      <c r="F51" s="16">
        <f t="shared" si="10"/>
        <v>10</v>
      </c>
      <c r="G51" s="16">
        <v>4660</v>
      </c>
      <c r="H51" s="16">
        <v>4650</v>
      </c>
      <c r="I51" s="16">
        <f t="shared" si="11"/>
        <v>10</v>
      </c>
      <c r="J51" s="16">
        <v>4650</v>
      </c>
      <c r="K51" s="16">
        <v>4630</v>
      </c>
      <c r="L51" s="16">
        <f t="shared" si="12"/>
        <v>20</v>
      </c>
      <c r="M51" s="16">
        <v>4650</v>
      </c>
      <c r="N51" s="16">
        <v>4630</v>
      </c>
      <c r="O51" s="16">
        <f t="shared" si="13"/>
        <v>20</v>
      </c>
      <c r="P51" s="16">
        <v>4640</v>
      </c>
      <c r="Q51" s="16">
        <v>4630</v>
      </c>
      <c r="R51" s="16">
        <f t="shared" si="14"/>
        <v>10</v>
      </c>
      <c r="S51" s="16">
        <v>4750</v>
      </c>
      <c r="T51" s="16">
        <v>4740</v>
      </c>
      <c r="U51" s="16">
        <f t="shared" si="15"/>
        <v>10</v>
      </c>
      <c r="V51" s="16">
        <v>4760</v>
      </c>
      <c r="W51" s="16">
        <v>4750</v>
      </c>
      <c r="X51" s="16">
        <f t="shared" si="16"/>
        <v>10</v>
      </c>
      <c r="Y51" s="16">
        <v>4760</v>
      </c>
      <c r="Z51" s="16">
        <v>4750</v>
      </c>
      <c r="AA51" s="16">
        <f t="shared" si="17"/>
        <v>10</v>
      </c>
      <c r="AB51" s="16">
        <v>4750</v>
      </c>
      <c r="AC51" s="16">
        <v>4740</v>
      </c>
      <c r="AD51" s="13">
        <f t="shared" si="18"/>
        <v>10</v>
      </c>
      <c r="AE51" s="31">
        <f t="shared" si="9"/>
        <v>12.222222222222221</v>
      </c>
    </row>
    <row r="52" spans="1:31" x14ac:dyDescent="0.35">
      <c r="A52" s="14">
        <v>49</v>
      </c>
      <c r="B52" s="17" t="s">
        <v>96</v>
      </c>
      <c r="C52" s="18" t="s">
        <v>97</v>
      </c>
      <c r="D52" s="16">
        <v>113000</v>
      </c>
      <c r="E52" s="16">
        <v>112000</v>
      </c>
      <c r="F52" s="16">
        <f t="shared" si="10"/>
        <v>1000</v>
      </c>
      <c r="G52" s="16">
        <v>114000</v>
      </c>
      <c r="H52" s="16">
        <v>113000</v>
      </c>
      <c r="I52" s="16">
        <f t="shared" si="11"/>
        <v>1000</v>
      </c>
      <c r="J52" s="16">
        <v>115000</v>
      </c>
      <c r="K52" s="16">
        <v>114000</v>
      </c>
      <c r="L52" s="16">
        <f t="shared" si="12"/>
        <v>1000</v>
      </c>
      <c r="M52" s="16">
        <v>116000</v>
      </c>
      <c r="N52" s="16">
        <v>115000</v>
      </c>
      <c r="O52" s="16">
        <f t="shared" si="13"/>
        <v>1000</v>
      </c>
      <c r="P52" s="16">
        <v>119000</v>
      </c>
      <c r="Q52" s="16">
        <v>118000</v>
      </c>
      <c r="R52" s="16">
        <f t="shared" si="14"/>
        <v>1000</v>
      </c>
      <c r="S52" s="16">
        <v>117000</v>
      </c>
      <c r="T52" s="16">
        <v>116000</v>
      </c>
      <c r="U52" s="16">
        <f t="shared" si="15"/>
        <v>1000</v>
      </c>
      <c r="V52" s="16">
        <v>118000</v>
      </c>
      <c r="W52" s="16">
        <v>116000</v>
      </c>
      <c r="X52" s="16">
        <f t="shared" si="16"/>
        <v>2000</v>
      </c>
      <c r="Y52" s="16">
        <v>115000</v>
      </c>
      <c r="Z52" s="16">
        <v>114000</v>
      </c>
      <c r="AA52" s="16">
        <f t="shared" si="17"/>
        <v>1000</v>
      </c>
      <c r="AB52" s="16">
        <v>118000</v>
      </c>
      <c r="AC52" s="16">
        <v>117000</v>
      </c>
      <c r="AD52" s="13">
        <f t="shared" si="18"/>
        <v>1000</v>
      </c>
      <c r="AE52" s="31">
        <f t="shared" si="9"/>
        <v>1111.1111111111111</v>
      </c>
    </row>
    <row r="53" spans="1:31" x14ac:dyDescent="0.35">
      <c r="A53" s="14">
        <v>50</v>
      </c>
      <c r="B53" s="17" t="s">
        <v>164</v>
      </c>
      <c r="C53" s="18" t="s">
        <v>165</v>
      </c>
      <c r="D53" s="16">
        <v>4010</v>
      </c>
      <c r="E53" s="16">
        <v>4000</v>
      </c>
      <c r="F53" s="16">
        <f t="shared" si="10"/>
        <v>10</v>
      </c>
      <c r="G53" s="16">
        <v>4100</v>
      </c>
      <c r="H53" s="16">
        <v>4090</v>
      </c>
      <c r="I53" s="16">
        <f t="shared" si="11"/>
        <v>10</v>
      </c>
      <c r="J53" s="16">
        <v>4020</v>
      </c>
      <c r="K53" s="16">
        <v>4010</v>
      </c>
      <c r="L53" s="16">
        <f t="shared" si="12"/>
        <v>10</v>
      </c>
      <c r="M53" s="16">
        <v>3760</v>
      </c>
      <c r="N53" s="16">
        <v>3750</v>
      </c>
      <c r="O53" s="16">
        <f t="shared" si="13"/>
        <v>10</v>
      </c>
      <c r="P53" s="16">
        <v>3820</v>
      </c>
      <c r="Q53" s="16">
        <v>3810</v>
      </c>
      <c r="R53" s="16">
        <f t="shared" si="14"/>
        <v>10</v>
      </c>
      <c r="S53" s="16">
        <v>3830</v>
      </c>
      <c r="T53" s="16">
        <v>3820</v>
      </c>
      <c r="U53" s="16">
        <f t="shared" si="15"/>
        <v>10</v>
      </c>
      <c r="V53" s="16">
        <v>3800</v>
      </c>
      <c r="W53" s="16">
        <v>3790</v>
      </c>
      <c r="X53" s="16">
        <f t="shared" si="16"/>
        <v>10</v>
      </c>
      <c r="Y53" s="16">
        <v>3830</v>
      </c>
      <c r="Z53" s="16">
        <v>3800</v>
      </c>
      <c r="AA53" s="16">
        <f t="shared" si="17"/>
        <v>30</v>
      </c>
      <c r="AB53" s="16">
        <v>3790</v>
      </c>
      <c r="AC53" s="16">
        <v>3780</v>
      </c>
      <c r="AD53" s="13">
        <f t="shared" si="18"/>
        <v>10</v>
      </c>
      <c r="AE53" s="31">
        <f t="shared" si="9"/>
        <v>12.222222222222221</v>
      </c>
    </row>
    <row r="54" spans="1:31" x14ac:dyDescent="0.35">
      <c r="A54" s="14">
        <v>51</v>
      </c>
      <c r="B54" s="15" t="s">
        <v>100</v>
      </c>
      <c r="C54" s="18" t="s">
        <v>101</v>
      </c>
      <c r="D54" s="16">
        <v>1200</v>
      </c>
      <c r="E54" s="16">
        <v>1195</v>
      </c>
      <c r="F54" s="16">
        <f t="shared" si="10"/>
        <v>5</v>
      </c>
      <c r="G54" s="16">
        <v>1185</v>
      </c>
      <c r="H54" s="16">
        <v>1180</v>
      </c>
      <c r="I54" s="16">
        <f t="shared" si="11"/>
        <v>5</v>
      </c>
      <c r="J54" s="16">
        <v>1195</v>
      </c>
      <c r="K54" s="16">
        <v>1190</v>
      </c>
      <c r="L54" s="16">
        <f t="shared" si="12"/>
        <v>5</v>
      </c>
      <c r="M54" s="16">
        <v>1220</v>
      </c>
      <c r="N54" s="16">
        <v>1215</v>
      </c>
      <c r="O54" s="16">
        <f t="shared" si="13"/>
        <v>5</v>
      </c>
      <c r="P54" s="16">
        <v>1235</v>
      </c>
      <c r="Q54" s="16">
        <v>1230</v>
      </c>
      <c r="R54" s="16">
        <f t="shared" si="14"/>
        <v>5</v>
      </c>
      <c r="S54" s="16">
        <v>1225</v>
      </c>
      <c r="T54" s="16">
        <v>1220</v>
      </c>
      <c r="U54" s="16">
        <f t="shared" si="15"/>
        <v>5</v>
      </c>
      <c r="V54" s="16">
        <v>1195</v>
      </c>
      <c r="W54" s="16">
        <v>1190</v>
      </c>
      <c r="X54" s="16">
        <f t="shared" si="16"/>
        <v>5</v>
      </c>
      <c r="Y54" s="16">
        <v>1180</v>
      </c>
      <c r="Z54" s="16">
        <v>1175</v>
      </c>
      <c r="AA54" s="16">
        <f t="shared" si="17"/>
        <v>5</v>
      </c>
      <c r="AB54" s="16">
        <v>1180</v>
      </c>
      <c r="AC54" s="16">
        <v>1175</v>
      </c>
      <c r="AD54" s="13">
        <f t="shared" si="18"/>
        <v>5</v>
      </c>
      <c r="AE54" s="31">
        <f t="shared" si="9"/>
        <v>5</v>
      </c>
    </row>
    <row r="55" spans="1:31" x14ac:dyDescent="0.35">
      <c r="A55" s="14">
        <v>52</v>
      </c>
      <c r="B55" s="17" t="s">
        <v>102</v>
      </c>
      <c r="C55" s="18" t="s">
        <v>103</v>
      </c>
      <c r="D55" s="16">
        <v>1020</v>
      </c>
      <c r="E55" s="16">
        <v>1015</v>
      </c>
      <c r="F55" s="16">
        <f t="shared" si="10"/>
        <v>5</v>
      </c>
      <c r="G55" s="16">
        <v>1015</v>
      </c>
      <c r="H55" s="16">
        <v>1010</v>
      </c>
      <c r="I55" s="16">
        <f t="shared" si="11"/>
        <v>5</v>
      </c>
      <c r="J55" s="16">
        <v>1020</v>
      </c>
      <c r="K55" s="16">
        <v>1015</v>
      </c>
      <c r="L55" s="16">
        <f t="shared" si="12"/>
        <v>5</v>
      </c>
      <c r="M55" s="16">
        <v>990000</v>
      </c>
      <c r="N55" s="16">
        <v>985000</v>
      </c>
      <c r="O55" s="16">
        <f t="shared" si="13"/>
        <v>5000</v>
      </c>
      <c r="P55" s="16">
        <v>990000</v>
      </c>
      <c r="Q55" s="16">
        <v>985000</v>
      </c>
      <c r="R55" s="16">
        <f t="shared" si="14"/>
        <v>5000</v>
      </c>
      <c r="S55" s="16">
        <v>970000</v>
      </c>
      <c r="T55" s="16">
        <v>965000</v>
      </c>
      <c r="U55" s="16">
        <f t="shared" si="15"/>
        <v>5000</v>
      </c>
      <c r="V55" s="16">
        <v>980000</v>
      </c>
      <c r="W55" s="16">
        <v>975000</v>
      </c>
      <c r="X55" s="16">
        <f t="shared" si="16"/>
        <v>5000</v>
      </c>
      <c r="Y55" s="16">
        <v>1010</v>
      </c>
      <c r="Z55" s="16">
        <v>1005</v>
      </c>
      <c r="AA55" s="16">
        <f t="shared" si="17"/>
        <v>5</v>
      </c>
      <c r="AB55" s="16">
        <v>1015</v>
      </c>
      <c r="AC55" s="16">
        <v>1010</v>
      </c>
      <c r="AD55" s="13">
        <f t="shared" si="18"/>
        <v>5</v>
      </c>
      <c r="AE55" s="31">
        <f t="shared" si="9"/>
        <v>2225</v>
      </c>
    </row>
    <row r="56" spans="1:31" x14ac:dyDescent="0.35">
      <c r="A56" s="14">
        <v>53</v>
      </c>
      <c r="B56" s="15" t="s">
        <v>104</v>
      </c>
      <c r="C56" s="18" t="s">
        <v>105</v>
      </c>
      <c r="D56" s="16">
        <v>4140</v>
      </c>
      <c r="E56" s="16">
        <v>4130</v>
      </c>
      <c r="F56" s="16">
        <f t="shared" si="10"/>
        <v>10</v>
      </c>
      <c r="G56" s="16">
        <v>4160</v>
      </c>
      <c r="H56" s="16">
        <v>4150</v>
      </c>
      <c r="I56" s="16">
        <f t="shared" si="11"/>
        <v>10</v>
      </c>
      <c r="J56" s="16">
        <v>4190</v>
      </c>
      <c r="K56" s="16">
        <v>4180</v>
      </c>
      <c r="L56" s="16">
        <f t="shared" si="12"/>
        <v>10</v>
      </c>
      <c r="M56" s="16">
        <v>4130</v>
      </c>
      <c r="N56" s="16">
        <v>4120</v>
      </c>
      <c r="O56" s="16">
        <f t="shared" si="13"/>
        <v>10</v>
      </c>
      <c r="P56" s="16">
        <v>4160</v>
      </c>
      <c r="Q56" s="16">
        <v>4150</v>
      </c>
      <c r="R56" s="16">
        <f t="shared" si="14"/>
        <v>10</v>
      </c>
      <c r="S56" s="16">
        <v>4120</v>
      </c>
      <c r="T56" s="16">
        <v>4100</v>
      </c>
      <c r="U56" s="16">
        <f t="shared" si="15"/>
        <v>20</v>
      </c>
      <c r="V56" s="16">
        <v>4290</v>
      </c>
      <c r="W56" s="16">
        <v>4280</v>
      </c>
      <c r="X56" s="16">
        <f t="shared" si="16"/>
        <v>10</v>
      </c>
      <c r="Y56" s="16">
        <v>4290</v>
      </c>
      <c r="Z56" s="16">
        <v>4280</v>
      </c>
      <c r="AA56" s="16">
        <f t="shared" si="17"/>
        <v>10</v>
      </c>
      <c r="AB56" s="16">
        <v>4130</v>
      </c>
      <c r="AC56" s="16">
        <v>4120</v>
      </c>
      <c r="AD56" s="13">
        <f t="shared" si="18"/>
        <v>10</v>
      </c>
      <c r="AE56" s="31">
        <f t="shared" si="9"/>
        <v>11.111111111111111</v>
      </c>
    </row>
    <row r="57" spans="1:31" x14ac:dyDescent="0.35">
      <c r="A57" s="14">
        <v>54</v>
      </c>
      <c r="B57" s="15" t="s">
        <v>106</v>
      </c>
      <c r="C57" s="18" t="s">
        <v>107</v>
      </c>
      <c r="D57" s="16">
        <v>615000</v>
      </c>
      <c r="E57" s="16">
        <v>610000</v>
      </c>
      <c r="F57" s="16">
        <f t="shared" si="10"/>
        <v>5000</v>
      </c>
      <c r="G57" s="16">
        <v>735000</v>
      </c>
      <c r="H57" s="16">
        <v>730000</v>
      </c>
      <c r="I57" s="16">
        <f t="shared" si="11"/>
        <v>5000</v>
      </c>
      <c r="J57" s="16">
        <v>770000</v>
      </c>
      <c r="K57" s="16">
        <v>765000</v>
      </c>
      <c r="L57" s="16">
        <f t="shared" si="12"/>
        <v>5000</v>
      </c>
      <c r="M57" s="16">
        <v>775000</v>
      </c>
      <c r="N57" s="16">
        <v>770000</v>
      </c>
      <c r="O57" s="16">
        <f t="shared" si="13"/>
        <v>5000</v>
      </c>
      <c r="P57" s="16">
        <v>835000</v>
      </c>
      <c r="Q57" s="16">
        <v>830000</v>
      </c>
      <c r="R57" s="16">
        <f t="shared" si="14"/>
        <v>5000</v>
      </c>
      <c r="S57" s="16">
        <v>940000</v>
      </c>
      <c r="T57" s="16">
        <v>935000</v>
      </c>
      <c r="U57" s="16">
        <f t="shared" si="15"/>
        <v>5000</v>
      </c>
      <c r="V57" s="16">
        <v>910000</v>
      </c>
      <c r="W57" s="16">
        <v>905000</v>
      </c>
      <c r="X57" s="16">
        <f t="shared" si="16"/>
        <v>5000</v>
      </c>
      <c r="Y57" s="16">
        <v>865000</v>
      </c>
      <c r="Z57" s="16">
        <v>860000</v>
      </c>
      <c r="AA57" s="16">
        <f t="shared" si="17"/>
        <v>5000</v>
      </c>
      <c r="AB57" s="16">
        <v>890000</v>
      </c>
      <c r="AC57" s="16">
        <v>885000</v>
      </c>
      <c r="AD57" s="13">
        <f t="shared" si="18"/>
        <v>5000</v>
      </c>
      <c r="AE57" s="31">
        <f t="shared" si="9"/>
        <v>5000</v>
      </c>
    </row>
    <row r="58" spans="1:31" x14ac:dyDescent="0.35">
      <c r="A58" s="14">
        <v>55</v>
      </c>
      <c r="B58" s="15" t="s">
        <v>108</v>
      </c>
      <c r="C58" s="18" t="s">
        <v>109</v>
      </c>
      <c r="D58" s="16">
        <v>2580</v>
      </c>
      <c r="E58" s="16">
        <v>2560</v>
      </c>
      <c r="F58" s="16">
        <f t="shared" si="10"/>
        <v>20</v>
      </c>
      <c r="G58" s="16">
        <v>2600</v>
      </c>
      <c r="H58" s="16">
        <v>2590</v>
      </c>
      <c r="I58" s="16">
        <f t="shared" si="11"/>
        <v>10</v>
      </c>
      <c r="J58" s="16">
        <v>2570</v>
      </c>
      <c r="K58" s="16">
        <v>2560</v>
      </c>
      <c r="L58" s="16">
        <f t="shared" si="12"/>
        <v>10</v>
      </c>
      <c r="M58" s="16">
        <v>2560</v>
      </c>
      <c r="N58" s="16">
        <v>2550</v>
      </c>
      <c r="O58" s="16">
        <f t="shared" si="13"/>
        <v>10</v>
      </c>
      <c r="P58" s="16">
        <v>2520</v>
      </c>
      <c r="Q58" s="16">
        <v>2510</v>
      </c>
      <c r="R58" s="16">
        <f t="shared" si="14"/>
        <v>10</v>
      </c>
      <c r="S58" s="16">
        <v>2550</v>
      </c>
      <c r="T58" s="16">
        <v>2540</v>
      </c>
      <c r="U58" s="16">
        <f t="shared" si="15"/>
        <v>10</v>
      </c>
      <c r="V58" s="16">
        <v>2620</v>
      </c>
      <c r="W58" s="16">
        <v>2610</v>
      </c>
      <c r="X58" s="16">
        <f t="shared" si="16"/>
        <v>10</v>
      </c>
      <c r="Y58" s="16">
        <v>2660</v>
      </c>
      <c r="Z58" s="16">
        <v>2620</v>
      </c>
      <c r="AA58" s="16">
        <f t="shared" si="17"/>
        <v>40</v>
      </c>
      <c r="AB58" s="16">
        <v>2690</v>
      </c>
      <c r="AC58" s="16">
        <v>2680</v>
      </c>
      <c r="AD58" s="13">
        <f t="shared" si="18"/>
        <v>10</v>
      </c>
      <c r="AE58" s="31">
        <f t="shared" si="9"/>
        <v>14.444444444444445</v>
      </c>
    </row>
    <row r="59" spans="1:31" x14ac:dyDescent="0.35">
      <c r="A59" s="14">
        <v>56</v>
      </c>
      <c r="B59" s="17" t="s">
        <v>110</v>
      </c>
      <c r="C59" s="18" t="s">
        <v>111</v>
      </c>
      <c r="D59" s="16">
        <v>920000</v>
      </c>
      <c r="E59" s="16">
        <v>915000</v>
      </c>
      <c r="F59" s="16">
        <f t="shared" si="10"/>
        <v>5000</v>
      </c>
      <c r="G59" s="16">
        <v>920000</v>
      </c>
      <c r="H59" s="16">
        <v>915000</v>
      </c>
      <c r="I59" s="16">
        <f t="shared" si="11"/>
        <v>5000</v>
      </c>
      <c r="J59" s="16">
        <v>920000</v>
      </c>
      <c r="K59" s="16">
        <v>915000</v>
      </c>
      <c r="L59" s="16">
        <f t="shared" si="12"/>
        <v>5000</v>
      </c>
      <c r="M59" s="16">
        <v>925000</v>
      </c>
      <c r="N59" s="16">
        <v>920000</v>
      </c>
      <c r="O59" s="16">
        <f t="shared" si="13"/>
        <v>5000</v>
      </c>
      <c r="P59" s="16">
        <v>915000</v>
      </c>
      <c r="Q59" s="16">
        <v>910000</v>
      </c>
      <c r="R59" s="16">
        <f t="shared" si="14"/>
        <v>5000</v>
      </c>
      <c r="S59" s="16">
        <v>910000</v>
      </c>
      <c r="T59" s="16">
        <v>905000</v>
      </c>
      <c r="U59" s="16">
        <f t="shared" si="15"/>
        <v>5000</v>
      </c>
      <c r="V59" s="16">
        <v>920000</v>
      </c>
      <c r="W59" s="16">
        <v>915000</v>
      </c>
      <c r="X59" s="16">
        <f t="shared" si="16"/>
        <v>5000</v>
      </c>
      <c r="Y59" s="16">
        <v>920000</v>
      </c>
      <c r="Z59" s="16">
        <v>915000</v>
      </c>
      <c r="AA59" s="16">
        <f t="shared" si="17"/>
        <v>5000</v>
      </c>
      <c r="AB59" s="16">
        <v>900000</v>
      </c>
      <c r="AC59" s="16">
        <v>895000</v>
      </c>
      <c r="AD59" s="13">
        <f t="shared" si="18"/>
        <v>5000</v>
      </c>
      <c r="AE59" s="31">
        <f t="shared" si="9"/>
        <v>5000</v>
      </c>
    </row>
    <row r="60" spans="1:31" x14ac:dyDescent="0.35">
      <c r="A60" s="14">
        <v>57</v>
      </c>
      <c r="B60" s="15" t="s">
        <v>112</v>
      </c>
      <c r="C60" s="18" t="s">
        <v>113</v>
      </c>
      <c r="D60" s="16">
        <v>1890</v>
      </c>
      <c r="E60" s="16">
        <v>1875</v>
      </c>
      <c r="F60" s="16">
        <f t="shared" si="10"/>
        <v>15</v>
      </c>
      <c r="G60" s="16">
        <v>1905</v>
      </c>
      <c r="H60" s="16">
        <v>1900</v>
      </c>
      <c r="I60" s="16">
        <f t="shared" si="11"/>
        <v>5</v>
      </c>
      <c r="J60" s="16">
        <v>1885</v>
      </c>
      <c r="K60" s="16">
        <v>1880</v>
      </c>
      <c r="L60" s="16">
        <f t="shared" si="12"/>
        <v>5</v>
      </c>
      <c r="M60" s="16">
        <v>1860</v>
      </c>
      <c r="N60" s="16">
        <v>1855</v>
      </c>
      <c r="O60" s="16">
        <f t="shared" si="13"/>
        <v>5</v>
      </c>
      <c r="P60" s="16">
        <v>1860</v>
      </c>
      <c r="Q60" s="16">
        <v>1855</v>
      </c>
      <c r="R60" s="16">
        <f t="shared" si="14"/>
        <v>5</v>
      </c>
      <c r="S60" s="16">
        <v>1845</v>
      </c>
      <c r="T60" s="16">
        <v>1840</v>
      </c>
      <c r="U60" s="16">
        <f t="shared" si="15"/>
        <v>5</v>
      </c>
      <c r="V60" s="16">
        <v>1835</v>
      </c>
      <c r="W60" s="16">
        <v>1830</v>
      </c>
      <c r="X60" s="16">
        <f t="shared" si="16"/>
        <v>5</v>
      </c>
      <c r="Y60" s="16">
        <v>1805</v>
      </c>
      <c r="Z60" s="16">
        <v>1800</v>
      </c>
      <c r="AA60" s="16">
        <f t="shared" si="17"/>
        <v>5</v>
      </c>
      <c r="AB60" s="16">
        <v>1860</v>
      </c>
      <c r="AC60" s="16">
        <v>1855</v>
      </c>
      <c r="AD60" s="13">
        <f t="shared" si="18"/>
        <v>5</v>
      </c>
      <c r="AE60" s="31">
        <f t="shared" si="9"/>
        <v>6.1111111111111107</v>
      </c>
    </row>
    <row r="61" spans="1:31" x14ac:dyDescent="0.35">
      <c r="A61" s="14">
        <v>58</v>
      </c>
      <c r="B61" s="15" t="s">
        <v>114</v>
      </c>
      <c r="C61" s="18" t="s">
        <v>115</v>
      </c>
      <c r="D61" s="16">
        <v>1685</v>
      </c>
      <c r="E61" s="16">
        <v>1680</v>
      </c>
      <c r="F61" s="16">
        <f t="shared" si="10"/>
        <v>5</v>
      </c>
      <c r="G61" s="16">
        <v>1795</v>
      </c>
      <c r="H61" s="16">
        <v>1790</v>
      </c>
      <c r="I61" s="16">
        <f t="shared" si="11"/>
        <v>5</v>
      </c>
      <c r="J61" s="16">
        <v>1790</v>
      </c>
      <c r="K61" s="16">
        <v>1785</v>
      </c>
      <c r="L61" s="16">
        <f t="shared" si="12"/>
        <v>5</v>
      </c>
      <c r="M61" s="16">
        <v>1830</v>
      </c>
      <c r="N61" s="16">
        <v>1825</v>
      </c>
      <c r="O61" s="16">
        <f t="shared" si="13"/>
        <v>5</v>
      </c>
      <c r="P61" s="16">
        <v>1940</v>
      </c>
      <c r="Q61" s="16">
        <v>1935</v>
      </c>
      <c r="R61" s="16">
        <f t="shared" si="14"/>
        <v>5</v>
      </c>
      <c r="S61" s="16">
        <v>1970</v>
      </c>
      <c r="T61" s="16">
        <v>1965</v>
      </c>
      <c r="U61" s="16">
        <f t="shared" si="15"/>
        <v>5</v>
      </c>
      <c r="V61" s="16">
        <v>1860</v>
      </c>
      <c r="W61" s="16">
        <v>1855</v>
      </c>
      <c r="X61" s="16">
        <f t="shared" si="16"/>
        <v>5</v>
      </c>
      <c r="Y61" s="16">
        <v>1840</v>
      </c>
      <c r="Z61" s="16">
        <v>1835</v>
      </c>
      <c r="AA61" s="16">
        <f t="shared" si="17"/>
        <v>5</v>
      </c>
      <c r="AB61" s="16">
        <v>1810</v>
      </c>
      <c r="AC61" s="16">
        <v>1805</v>
      </c>
      <c r="AD61" s="13">
        <f t="shared" si="18"/>
        <v>5</v>
      </c>
      <c r="AE61" s="31">
        <f t="shared" si="9"/>
        <v>5</v>
      </c>
    </row>
    <row r="62" spans="1:31" x14ac:dyDescent="0.35">
      <c r="A62" s="14">
        <v>59</v>
      </c>
      <c r="B62" s="15" t="s">
        <v>116</v>
      </c>
      <c r="C62" s="18" t="s">
        <v>117</v>
      </c>
      <c r="D62" s="16">
        <v>4110</v>
      </c>
      <c r="E62" s="16">
        <v>4100</v>
      </c>
      <c r="F62" s="16">
        <f t="shared" si="10"/>
        <v>10</v>
      </c>
      <c r="G62" s="16">
        <v>4250</v>
      </c>
      <c r="H62" s="16">
        <v>4240</v>
      </c>
      <c r="I62" s="16">
        <f t="shared" si="11"/>
        <v>10</v>
      </c>
      <c r="J62" s="16">
        <v>4330</v>
      </c>
      <c r="K62" s="16">
        <v>4320</v>
      </c>
      <c r="L62" s="16">
        <f t="shared" si="12"/>
        <v>10</v>
      </c>
      <c r="M62" s="16">
        <v>4370</v>
      </c>
      <c r="N62" s="16">
        <v>4360</v>
      </c>
      <c r="O62" s="16">
        <f t="shared" si="13"/>
        <v>10</v>
      </c>
      <c r="P62" s="16">
        <v>4360</v>
      </c>
      <c r="Q62" s="16">
        <v>4350</v>
      </c>
      <c r="R62" s="16">
        <f t="shared" si="14"/>
        <v>10</v>
      </c>
      <c r="S62" s="16">
        <v>4370</v>
      </c>
      <c r="T62" s="16">
        <v>4360</v>
      </c>
      <c r="U62" s="16">
        <f t="shared" si="15"/>
        <v>10</v>
      </c>
      <c r="V62" s="16">
        <v>4340</v>
      </c>
      <c r="W62" s="16">
        <v>4330</v>
      </c>
      <c r="X62" s="16">
        <f t="shared" si="16"/>
        <v>10</v>
      </c>
      <c r="Y62" s="16">
        <v>4250</v>
      </c>
      <c r="Z62" s="16">
        <v>4240</v>
      </c>
      <c r="AA62" s="16">
        <f t="shared" si="17"/>
        <v>10</v>
      </c>
      <c r="AB62" s="16">
        <v>4250</v>
      </c>
      <c r="AC62" s="16">
        <v>4240</v>
      </c>
      <c r="AD62" s="13">
        <f t="shared" si="18"/>
        <v>10</v>
      </c>
      <c r="AE62" s="31">
        <f t="shared" si="9"/>
        <v>10</v>
      </c>
    </row>
    <row r="63" spans="1:31" x14ac:dyDescent="0.35">
      <c r="A63" s="14">
        <v>60</v>
      </c>
      <c r="B63" s="17" t="s">
        <v>118</v>
      </c>
      <c r="C63" s="18" t="s">
        <v>119</v>
      </c>
      <c r="D63" s="16">
        <v>985000</v>
      </c>
      <c r="E63" s="16">
        <v>980000</v>
      </c>
      <c r="F63" s="16">
        <f t="shared" si="10"/>
        <v>5000</v>
      </c>
      <c r="G63" s="16">
        <v>985000</v>
      </c>
      <c r="H63" s="16">
        <v>980000</v>
      </c>
      <c r="I63" s="16">
        <f t="shared" si="11"/>
        <v>5000</v>
      </c>
      <c r="J63" s="16">
        <v>1000</v>
      </c>
      <c r="K63" s="16">
        <v>995000</v>
      </c>
      <c r="L63" s="16">
        <f t="shared" si="12"/>
        <v>-994000</v>
      </c>
      <c r="M63" s="16">
        <v>1000</v>
      </c>
      <c r="N63" s="16">
        <v>995000</v>
      </c>
      <c r="O63" s="16">
        <f t="shared" si="13"/>
        <v>-994000</v>
      </c>
      <c r="P63" s="16">
        <v>995000</v>
      </c>
      <c r="Q63" s="16">
        <v>990000</v>
      </c>
      <c r="R63" s="16">
        <f t="shared" si="14"/>
        <v>5000</v>
      </c>
      <c r="S63" s="16">
        <v>955000</v>
      </c>
      <c r="T63" s="16">
        <v>950000</v>
      </c>
      <c r="U63" s="16">
        <f t="shared" si="15"/>
        <v>5000</v>
      </c>
      <c r="V63" s="16">
        <v>995000</v>
      </c>
      <c r="W63" s="16">
        <v>990000</v>
      </c>
      <c r="X63" s="16">
        <f t="shared" si="16"/>
        <v>5000</v>
      </c>
      <c r="Y63" s="16">
        <v>1015</v>
      </c>
      <c r="Z63" s="16">
        <v>1010</v>
      </c>
      <c r="AA63" s="16">
        <f t="shared" si="17"/>
        <v>5</v>
      </c>
      <c r="AB63" s="16">
        <v>1005</v>
      </c>
      <c r="AC63" s="16">
        <v>1000</v>
      </c>
      <c r="AD63" s="13">
        <f t="shared" si="18"/>
        <v>5</v>
      </c>
      <c r="AE63" s="31">
        <f t="shared" si="9"/>
        <v>-218110</v>
      </c>
    </row>
    <row r="64" spans="1:31" x14ac:dyDescent="0.35">
      <c r="A64" s="14">
        <v>61</v>
      </c>
      <c r="B64" s="15" t="s">
        <v>120</v>
      </c>
      <c r="C64" s="18" t="s">
        <v>121</v>
      </c>
      <c r="D64" s="16">
        <v>500000</v>
      </c>
      <c r="E64" s="16">
        <v>498000</v>
      </c>
      <c r="F64" s="16">
        <f t="shared" si="10"/>
        <v>2000</v>
      </c>
      <c r="G64" s="16">
        <v>505000</v>
      </c>
      <c r="H64" s="16">
        <v>500000</v>
      </c>
      <c r="I64" s="16">
        <f t="shared" si="11"/>
        <v>5000</v>
      </c>
      <c r="J64" s="16">
        <v>498000</v>
      </c>
      <c r="K64" s="16">
        <v>496000</v>
      </c>
      <c r="L64" s="16">
        <f t="shared" si="12"/>
        <v>2000</v>
      </c>
      <c r="M64" s="16">
        <v>492000</v>
      </c>
      <c r="N64" s="16">
        <v>490000</v>
      </c>
      <c r="O64" s="16">
        <f t="shared" si="13"/>
        <v>2000</v>
      </c>
      <c r="P64" s="16">
        <v>494000</v>
      </c>
      <c r="Q64" s="16">
        <v>492000</v>
      </c>
      <c r="R64" s="16">
        <f t="shared" si="14"/>
        <v>2000</v>
      </c>
      <c r="S64" s="16">
        <v>486000</v>
      </c>
      <c r="T64" s="16">
        <v>484000</v>
      </c>
      <c r="U64" s="16">
        <f t="shared" si="15"/>
        <v>2000</v>
      </c>
      <c r="V64" s="16">
        <v>490000</v>
      </c>
      <c r="W64" s="16">
        <v>486000</v>
      </c>
      <c r="X64" s="16">
        <f t="shared" si="16"/>
        <v>4000</v>
      </c>
      <c r="Y64" s="16">
        <v>484000</v>
      </c>
      <c r="Z64" s="16">
        <v>482000</v>
      </c>
      <c r="AA64" s="16">
        <f t="shared" si="17"/>
        <v>2000</v>
      </c>
      <c r="AB64" s="16">
        <v>484000</v>
      </c>
      <c r="AC64" s="16">
        <v>482000</v>
      </c>
      <c r="AD64" s="13">
        <f t="shared" si="18"/>
        <v>2000</v>
      </c>
      <c r="AE64" s="31">
        <f t="shared" si="9"/>
        <v>2555.5555555555557</v>
      </c>
    </row>
    <row r="65" spans="1:31" x14ac:dyDescent="0.35">
      <c r="A65" s="14">
        <v>62</v>
      </c>
      <c r="B65" s="17" t="s">
        <v>122</v>
      </c>
      <c r="C65" s="18" t="s">
        <v>123</v>
      </c>
      <c r="D65" s="16">
        <v>580000</v>
      </c>
      <c r="E65" s="16">
        <v>575000</v>
      </c>
      <c r="F65" s="16">
        <f t="shared" si="10"/>
        <v>5000</v>
      </c>
      <c r="G65" s="16">
        <v>580000</v>
      </c>
      <c r="H65" s="16">
        <v>575000</v>
      </c>
      <c r="I65" s="16">
        <f t="shared" si="11"/>
        <v>5000</v>
      </c>
      <c r="J65" s="16">
        <v>580000</v>
      </c>
      <c r="K65" s="16">
        <v>575000</v>
      </c>
      <c r="L65" s="16">
        <f t="shared" si="12"/>
        <v>5000</v>
      </c>
      <c r="M65" s="16">
        <v>585000</v>
      </c>
      <c r="N65" s="16">
        <v>580000</v>
      </c>
      <c r="O65" s="16">
        <f t="shared" si="13"/>
        <v>5000</v>
      </c>
      <c r="P65" s="16">
        <v>610000</v>
      </c>
      <c r="Q65" s="16">
        <v>605000</v>
      </c>
      <c r="R65" s="16">
        <f t="shared" si="14"/>
        <v>5000</v>
      </c>
      <c r="S65" s="16">
        <v>610000</v>
      </c>
      <c r="T65" s="16">
        <v>605000</v>
      </c>
      <c r="U65" s="16">
        <f t="shared" si="15"/>
        <v>5000</v>
      </c>
      <c r="V65" s="16">
        <v>605000</v>
      </c>
      <c r="W65" s="16">
        <v>600000</v>
      </c>
      <c r="X65" s="16">
        <f t="shared" si="16"/>
        <v>5000</v>
      </c>
      <c r="Y65" s="16">
        <v>590000</v>
      </c>
      <c r="Z65" s="16">
        <v>585000</v>
      </c>
      <c r="AA65" s="16">
        <f t="shared" si="17"/>
        <v>5000</v>
      </c>
      <c r="AB65" s="16">
        <v>585000</v>
      </c>
      <c r="AC65" s="16">
        <v>580000</v>
      </c>
      <c r="AD65" s="13">
        <f t="shared" si="18"/>
        <v>5000</v>
      </c>
      <c r="AE65" s="31">
        <f t="shared" si="9"/>
        <v>5000</v>
      </c>
    </row>
    <row r="66" spans="1:31" x14ac:dyDescent="0.35">
      <c r="A66" s="14">
        <v>63</v>
      </c>
      <c r="B66" s="17" t="s">
        <v>124</v>
      </c>
      <c r="C66" s="18" t="s">
        <v>125</v>
      </c>
      <c r="D66" s="16">
        <v>232000</v>
      </c>
      <c r="E66" s="16">
        <v>230000</v>
      </c>
      <c r="F66" s="16">
        <f t="shared" si="10"/>
        <v>2000</v>
      </c>
      <c r="G66" s="16">
        <v>232000</v>
      </c>
      <c r="H66" s="16">
        <v>230000</v>
      </c>
      <c r="I66" s="16">
        <f t="shared" si="11"/>
        <v>2000</v>
      </c>
      <c r="J66" s="16">
        <v>230000</v>
      </c>
      <c r="K66" s="16">
        <v>228000</v>
      </c>
      <c r="L66" s="16">
        <f t="shared" si="12"/>
        <v>2000</v>
      </c>
      <c r="M66" s="16">
        <v>232000</v>
      </c>
      <c r="N66" s="16">
        <v>230000</v>
      </c>
      <c r="O66" s="16">
        <f t="shared" si="13"/>
        <v>2000</v>
      </c>
      <c r="P66" s="16">
        <v>230000</v>
      </c>
      <c r="Q66" s="16">
        <v>228000</v>
      </c>
      <c r="R66" s="16">
        <f t="shared" si="14"/>
        <v>2000</v>
      </c>
      <c r="S66" s="16">
        <v>226000</v>
      </c>
      <c r="T66" s="16">
        <v>224000</v>
      </c>
      <c r="U66" s="16">
        <f t="shared" si="15"/>
        <v>2000</v>
      </c>
      <c r="V66" s="16">
        <v>228000</v>
      </c>
      <c r="W66" s="16">
        <v>226000</v>
      </c>
      <c r="X66" s="16">
        <f t="shared" si="16"/>
        <v>2000</v>
      </c>
      <c r="Y66" s="16">
        <v>226000</v>
      </c>
      <c r="Z66" s="16">
        <v>224000</v>
      </c>
      <c r="AA66" s="16">
        <f t="shared" si="17"/>
        <v>2000</v>
      </c>
      <c r="AB66" s="16">
        <v>226000</v>
      </c>
      <c r="AC66" s="16">
        <v>224000</v>
      </c>
      <c r="AD66" s="13">
        <f t="shared" si="18"/>
        <v>2000</v>
      </c>
      <c r="AE66" s="31">
        <f t="shared" si="9"/>
        <v>2000</v>
      </c>
    </row>
    <row r="67" spans="1:31" x14ac:dyDescent="0.35">
      <c r="A67" s="14">
        <v>64</v>
      </c>
      <c r="B67" s="15" t="s">
        <v>126</v>
      </c>
      <c r="C67" s="18" t="s">
        <v>127</v>
      </c>
      <c r="D67" s="16">
        <v>755000</v>
      </c>
      <c r="E67" s="16">
        <v>750000</v>
      </c>
      <c r="F67" s="16">
        <f t="shared" si="10"/>
        <v>5000</v>
      </c>
      <c r="G67" s="16">
        <v>750000</v>
      </c>
      <c r="H67" s="16">
        <v>745000</v>
      </c>
      <c r="I67" s="16">
        <f t="shared" si="11"/>
        <v>5000</v>
      </c>
      <c r="J67" s="16">
        <v>755000</v>
      </c>
      <c r="K67" s="16">
        <v>750000</v>
      </c>
      <c r="L67" s="16">
        <f t="shared" si="12"/>
        <v>5000</v>
      </c>
      <c r="M67" s="16">
        <v>740000</v>
      </c>
      <c r="N67" s="16">
        <v>735000</v>
      </c>
      <c r="O67" s="16">
        <f t="shared" si="13"/>
        <v>5000</v>
      </c>
      <c r="P67" s="16">
        <v>720000</v>
      </c>
      <c r="Q67" s="16">
        <v>715000</v>
      </c>
      <c r="R67" s="16">
        <f t="shared" si="14"/>
        <v>5000</v>
      </c>
      <c r="S67" s="16">
        <v>710000</v>
      </c>
      <c r="T67" s="16">
        <v>705000</v>
      </c>
      <c r="U67" s="16">
        <f t="shared" si="15"/>
        <v>5000</v>
      </c>
      <c r="V67" s="16">
        <v>725000</v>
      </c>
      <c r="W67" s="16">
        <v>720000</v>
      </c>
      <c r="X67" s="16">
        <f t="shared" si="16"/>
        <v>5000</v>
      </c>
      <c r="Y67" s="16">
        <v>715000</v>
      </c>
      <c r="Z67" s="16">
        <v>710000</v>
      </c>
      <c r="AA67" s="16">
        <f t="shared" si="17"/>
        <v>5000</v>
      </c>
      <c r="AB67" s="16">
        <v>710000</v>
      </c>
      <c r="AC67" s="16">
        <v>705000</v>
      </c>
      <c r="AD67" s="13">
        <f t="shared" si="18"/>
        <v>5000</v>
      </c>
      <c r="AE67" s="31">
        <f t="shared" si="9"/>
        <v>5000</v>
      </c>
    </row>
    <row r="68" spans="1:31" x14ac:dyDescent="0.35">
      <c r="A68" s="14">
        <v>65</v>
      </c>
      <c r="B68" s="17" t="s">
        <v>166</v>
      </c>
      <c r="C68" s="18" t="s">
        <v>167</v>
      </c>
      <c r="D68" s="16">
        <v>2530</v>
      </c>
      <c r="E68" s="16">
        <v>2520</v>
      </c>
      <c r="F68" s="16">
        <f t="shared" ref="F68:F83" si="19">D68-E68</f>
        <v>10</v>
      </c>
      <c r="G68" s="16">
        <v>2500</v>
      </c>
      <c r="H68" s="16">
        <v>2490</v>
      </c>
      <c r="I68" s="16">
        <f t="shared" ref="I68:I83" si="20">G68-H68</f>
        <v>10</v>
      </c>
      <c r="J68" s="16">
        <v>2530</v>
      </c>
      <c r="K68" s="16">
        <v>2520</v>
      </c>
      <c r="L68" s="16">
        <f t="shared" ref="L68:L83" si="21">J68-K68</f>
        <v>10</v>
      </c>
      <c r="M68" s="16">
        <v>2500</v>
      </c>
      <c r="N68" s="16">
        <v>2490</v>
      </c>
      <c r="O68" s="16">
        <f t="shared" ref="O68:O83" si="22">M68-N68</f>
        <v>10</v>
      </c>
      <c r="P68" s="16">
        <v>2430</v>
      </c>
      <c r="Q68" s="16">
        <v>2420</v>
      </c>
      <c r="R68" s="16">
        <f t="shared" ref="R68:R83" si="23">P68-Q68</f>
        <v>10</v>
      </c>
      <c r="S68" s="16">
        <v>2470</v>
      </c>
      <c r="T68" s="16">
        <v>2460</v>
      </c>
      <c r="U68" s="16">
        <f t="shared" ref="U68:U83" si="24">S68-T68</f>
        <v>10</v>
      </c>
      <c r="V68" s="16">
        <v>2620</v>
      </c>
      <c r="W68" s="16">
        <v>2610</v>
      </c>
      <c r="X68" s="16">
        <f t="shared" ref="X68:X83" si="25">V68-W68</f>
        <v>10</v>
      </c>
      <c r="Y68" s="16">
        <v>2580</v>
      </c>
      <c r="Z68" s="16">
        <v>2570</v>
      </c>
      <c r="AA68" s="16">
        <f t="shared" ref="AA68:AA83" si="26">Y68-Z68</f>
        <v>10</v>
      </c>
      <c r="AB68" s="16">
        <v>2530</v>
      </c>
      <c r="AC68" s="16">
        <v>2520</v>
      </c>
      <c r="AD68" s="13">
        <f t="shared" ref="AD68:AD83" si="27">AB68-AC68</f>
        <v>10</v>
      </c>
      <c r="AE68" s="31">
        <f t="shared" si="9"/>
        <v>10</v>
      </c>
    </row>
    <row r="69" spans="1:31" x14ac:dyDescent="0.35">
      <c r="A69" s="14">
        <v>66</v>
      </c>
      <c r="B69" s="15" t="s">
        <v>130</v>
      </c>
      <c r="C69" s="18" t="s">
        <v>131</v>
      </c>
      <c r="D69" s="16">
        <v>6600</v>
      </c>
      <c r="E69" s="16">
        <v>6575</v>
      </c>
      <c r="F69" s="16">
        <f t="shared" si="19"/>
        <v>25</v>
      </c>
      <c r="G69" s="16">
        <v>6700</v>
      </c>
      <c r="H69" s="16">
        <v>6675</v>
      </c>
      <c r="I69" s="16">
        <f t="shared" si="20"/>
        <v>25</v>
      </c>
      <c r="J69" s="16">
        <v>6600</v>
      </c>
      <c r="K69" s="16">
        <v>6575</v>
      </c>
      <c r="L69" s="16">
        <f t="shared" si="21"/>
        <v>25</v>
      </c>
      <c r="M69" s="16">
        <v>6550</v>
      </c>
      <c r="N69" s="16">
        <v>6525</v>
      </c>
      <c r="O69" s="16">
        <f t="shared" si="22"/>
        <v>25</v>
      </c>
      <c r="P69" s="16">
        <v>6550</v>
      </c>
      <c r="Q69" s="16">
        <v>6525</v>
      </c>
      <c r="R69" s="16">
        <f t="shared" si="23"/>
        <v>25</v>
      </c>
      <c r="S69" s="16">
        <v>6525</v>
      </c>
      <c r="T69" s="16">
        <v>6500</v>
      </c>
      <c r="U69" s="16">
        <f t="shared" si="24"/>
        <v>25</v>
      </c>
      <c r="V69" s="16">
        <v>6575</v>
      </c>
      <c r="W69" s="16">
        <v>6550</v>
      </c>
      <c r="X69" s="16">
        <f t="shared" si="25"/>
        <v>25</v>
      </c>
      <c r="Y69" s="16">
        <v>6625</v>
      </c>
      <c r="Z69" s="16">
        <v>6575</v>
      </c>
      <c r="AA69" s="16">
        <f t="shared" si="26"/>
        <v>50</v>
      </c>
      <c r="AB69" s="16">
        <v>6475</v>
      </c>
      <c r="AC69" s="16">
        <v>6450</v>
      </c>
      <c r="AD69" s="13">
        <f t="shared" si="27"/>
        <v>25</v>
      </c>
      <c r="AE69" s="31">
        <f t="shared" ref="AE69:AE83" si="28">AVERAGE(F69,I69,L69,O69,R69,U69,X69,AA69,AD69)</f>
        <v>27.777777777777779</v>
      </c>
    </row>
    <row r="70" spans="1:31" x14ac:dyDescent="0.35">
      <c r="A70" s="14">
        <v>67</v>
      </c>
      <c r="B70" s="17" t="s">
        <v>132</v>
      </c>
      <c r="C70" s="18" t="s">
        <v>133</v>
      </c>
      <c r="D70" s="16">
        <v>615000</v>
      </c>
      <c r="E70" s="16">
        <v>610000</v>
      </c>
      <c r="F70" s="16">
        <f t="shared" si="19"/>
        <v>5000</v>
      </c>
      <c r="G70" s="16">
        <v>620000</v>
      </c>
      <c r="H70" s="16">
        <v>615000</v>
      </c>
      <c r="I70" s="16">
        <f t="shared" si="20"/>
        <v>5000</v>
      </c>
      <c r="J70" s="16">
        <v>625000</v>
      </c>
      <c r="K70" s="16">
        <v>620000</v>
      </c>
      <c r="L70" s="16">
        <f t="shared" si="21"/>
        <v>5000</v>
      </c>
      <c r="M70" s="16">
        <v>625000</v>
      </c>
      <c r="N70" s="16">
        <v>620000</v>
      </c>
      <c r="O70" s="16">
        <f t="shared" si="22"/>
        <v>5000</v>
      </c>
      <c r="P70" s="16">
        <v>625000</v>
      </c>
      <c r="Q70" s="16">
        <v>620000</v>
      </c>
      <c r="R70" s="16">
        <f t="shared" si="23"/>
        <v>5000</v>
      </c>
      <c r="S70" s="16">
        <v>620000</v>
      </c>
      <c r="T70" s="16">
        <v>610000</v>
      </c>
      <c r="U70" s="16">
        <f t="shared" si="24"/>
        <v>10000</v>
      </c>
      <c r="V70" s="16">
        <v>620000</v>
      </c>
      <c r="W70" s="16">
        <v>615000</v>
      </c>
      <c r="X70" s="16">
        <f t="shared" si="25"/>
        <v>5000</v>
      </c>
      <c r="Y70" s="16">
        <v>605000</v>
      </c>
      <c r="Z70" s="16">
        <v>600000</v>
      </c>
      <c r="AA70" s="16">
        <f t="shared" si="26"/>
        <v>5000</v>
      </c>
      <c r="AB70" s="16">
        <v>605000</v>
      </c>
      <c r="AC70" s="16">
        <v>600000</v>
      </c>
      <c r="AD70" s="13">
        <f t="shared" si="27"/>
        <v>5000</v>
      </c>
      <c r="AE70" s="31">
        <f t="shared" si="28"/>
        <v>5555.5555555555557</v>
      </c>
    </row>
    <row r="71" spans="1:31" x14ac:dyDescent="0.35">
      <c r="A71" s="14">
        <v>68</v>
      </c>
      <c r="B71" s="15" t="s">
        <v>134</v>
      </c>
      <c r="C71" s="18" t="s">
        <v>135</v>
      </c>
      <c r="D71" s="16">
        <v>352000</v>
      </c>
      <c r="E71" s="16">
        <v>350000</v>
      </c>
      <c r="F71" s="16">
        <f t="shared" si="19"/>
        <v>2000</v>
      </c>
      <c r="G71" s="16">
        <v>356000</v>
      </c>
      <c r="H71" s="16">
        <v>354000</v>
      </c>
      <c r="I71" s="16">
        <f t="shared" si="20"/>
        <v>2000</v>
      </c>
      <c r="J71" s="16">
        <v>348000</v>
      </c>
      <c r="K71" s="16">
        <v>346000</v>
      </c>
      <c r="L71" s="16">
        <f t="shared" si="21"/>
        <v>2000</v>
      </c>
      <c r="M71" s="16">
        <v>354000</v>
      </c>
      <c r="N71" s="16">
        <v>352000</v>
      </c>
      <c r="O71" s="16">
        <f t="shared" si="22"/>
        <v>2000</v>
      </c>
      <c r="P71" s="16">
        <v>356000</v>
      </c>
      <c r="Q71" s="16">
        <v>354000</v>
      </c>
      <c r="R71" s="16">
        <f t="shared" si="23"/>
        <v>2000</v>
      </c>
      <c r="S71" s="16">
        <v>358000</v>
      </c>
      <c r="T71" s="16">
        <v>354000</v>
      </c>
      <c r="U71" s="16">
        <f t="shared" si="24"/>
        <v>4000</v>
      </c>
      <c r="V71" s="16">
        <v>370000</v>
      </c>
      <c r="W71" s="16">
        <v>368000</v>
      </c>
      <c r="X71" s="16">
        <f t="shared" si="25"/>
        <v>2000</v>
      </c>
      <c r="Y71" s="16">
        <v>366000</v>
      </c>
      <c r="Z71" s="16">
        <v>358000</v>
      </c>
      <c r="AA71" s="16">
        <f t="shared" si="26"/>
        <v>8000</v>
      </c>
      <c r="AB71" s="16">
        <v>354000</v>
      </c>
      <c r="AC71" s="16">
        <v>352000</v>
      </c>
      <c r="AD71" s="13">
        <f t="shared" si="27"/>
        <v>2000</v>
      </c>
      <c r="AE71" s="31">
        <f t="shared" si="28"/>
        <v>2888.8888888888887</v>
      </c>
    </row>
    <row r="72" spans="1:31" x14ac:dyDescent="0.35">
      <c r="A72" s="14">
        <v>69</v>
      </c>
      <c r="B72" s="17" t="s">
        <v>136</v>
      </c>
      <c r="C72" s="18" t="s">
        <v>137</v>
      </c>
      <c r="D72" s="16">
        <v>2990</v>
      </c>
      <c r="E72" s="16">
        <v>2980</v>
      </c>
      <c r="F72" s="16">
        <f t="shared" si="19"/>
        <v>10</v>
      </c>
      <c r="G72" s="16">
        <v>2950</v>
      </c>
      <c r="H72" s="16">
        <v>2940</v>
      </c>
      <c r="I72" s="16">
        <f t="shared" si="20"/>
        <v>10</v>
      </c>
      <c r="J72" s="16">
        <v>2960</v>
      </c>
      <c r="K72" s="16">
        <v>2950</v>
      </c>
      <c r="L72" s="16">
        <f t="shared" si="21"/>
        <v>10</v>
      </c>
      <c r="M72" s="16">
        <v>2930</v>
      </c>
      <c r="N72" s="16">
        <v>2920</v>
      </c>
      <c r="O72" s="16">
        <f t="shared" si="22"/>
        <v>10</v>
      </c>
      <c r="P72" s="16">
        <v>2910</v>
      </c>
      <c r="Q72" s="16">
        <v>2900</v>
      </c>
      <c r="R72" s="16">
        <f t="shared" si="23"/>
        <v>10</v>
      </c>
      <c r="S72" s="16">
        <v>2900</v>
      </c>
      <c r="T72" s="16">
        <v>2880</v>
      </c>
      <c r="U72" s="16">
        <f t="shared" si="24"/>
        <v>20</v>
      </c>
      <c r="V72" s="16">
        <v>2890</v>
      </c>
      <c r="W72" s="16">
        <v>2880</v>
      </c>
      <c r="X72" s="16">
        <f t="shared" si="25"/>
        <v>10</v>
      </c>
      <c r="Y72" s="16">
        <v>2860</v>
      </c>
      <c r="Z72" s="16">
        <v>2820</v>
      </c>
      <c r="AA72" s="16">
        <f t="shared" si="26"/>
        <v>40</v>
      </c>
      <c r="AB72" s="16">
        <v>2890</v>
      </c>
      <c r="AC72" s="16">
        <v>2880</v>
      </c>
      <c r="AD72" s="13">
        <f t="shared" si="27"/>
        <v>10</v>
      </c>
      <c r="AE72" s="31">
        <f t="shared" si="28"/>
        <v>14.444444444444445</v>
      </c>
    </row>
    <row r="73" spans="1:31" x14ac:dyDescent="0.35">
      <c r="A73" s="14">
        <v>70</v>
      </c>
      <c r="B73" s="17" t="s">
        <v>138</v>
      </c>
      <c r="C73" s="18" t="s">
        <v>139</v>
      </c>
      <c r="D73" s="16">
        <v>1485</v>
      </c>
      <c r="E73" s="16">
        <v>1480</v>
      </c>
      <c r="F73" s="16">
        <f t="shared" si="19"/>
        <v>5</v>
      </c>
      <c r="G73" s="16">
        <v>1520</v>
      </c>
      <c r="H73" s="16">
        <v>1515</v>
      </c>
      <c r="I73" s="16">
        <f t="shared" si="20"/>
        <v>5</v>
      </c>
      <c r="J73" s="16">
        <v>1500</v>
      </c>
      <c r="K73" s="16">
        <v>1495</v>
      </c>
      <c r="L73" s="16">
        <f t="shared" si="21"/>
        <v>5</v>
      </c>
      <c r="M73" s="16">
        <v>1500</v>
      </c>
      <c r="N73" s="16">
        <v>1495</v>
      </c>
      <c r="O73" s="16">
        <f t="shared" si="22"/>
        <v>5</v>
      </c>
      <c r="P73" s="16">
        <v>1495</v>
      </c>
      <c r="Q73" s="16">
        <v>1490</v>
      </c>
      <c r="R73" s="16">
        <f t="shared" si="23"/>
        <v>5</v>
      </c>
      <c r="S73" s="16">
        <v>1475</v>
      </c>
      <c r="T73" s="16">
        <v>1470</v>
      </c>
      <c r="U73" s="16">
        <f t="shared" si="24"/>
        <v>5</v>
      </c>
      <c r="V73" s="16">
        <v>1510</v>
      </c>
      <c r="W73" s="16">
        <v>1505</v>
      </c>
      <c r="X73" s="16">
        <f t="shared" si="25"/>
        <v>5</v>
      </c>
      <c r="Y73" s="16">
        <v>1500</v>
      </c>
      <c r="Z73" s="16">
        <v>1495</v>
      </c>
      <c r="AA73" s="16">
        <f t="shared" si="26"/>
        <v>5</v>
      </c>
      <c r="AB73" s="16">
        <v>1490</v>
      </c>
      <c r="AC73" s="16">
        <v>1485</v>
      </c>
      <c r="AD73" s="13">
        <f t="shared" si="27"/>
        <v>5</v>
      </c>
      <c r="AE73" s="31">
        <f t="shared" si="28"/>
        <v>5</v>
      </c>
    </row>
    <row r="74" spans="1:31" x14ac:dyDescent="0.35">
      <c r="A74" s="14">
        <v>71</v>
      </c>
      <c r="B74" s="15" t="s">
        <v>140</v>
      </c>
      <c r="C74" s="18" t="s">
        <v>141</v>
      </c>
      <c r="D74" s="16">
        <v>6500</v>
      </c>
      <c r="E74" s="16">
        <v>6475</v>
      </c>
      <c r="F74" s="16">
        <f t="shared" si="19"/>
        <v>25</v>
      </c>
      <c r="G74" s="16">
        <v>6600</v>
      </c>
      <c r="H74" s="16">
        <v>6575</v>
      </c>
      <c r="I74" s="16">
        <f t="shared" si="20"/>
        <v>25</v>
      </c>
      <c r="J74" s="16">
        <v>6575</v>
      </c>
      <c r="K74" s="16">
        <v>6550</v>
      </c>
      <c r="L74" s="16">
        <f t="shared" si="21"/>
        <v>25</v>
      </c>
      <c r="M74" s="16">
        <v>6575</v>
      </c>
      <c r="N74" s="16">
        <v>6550</v>
      </c>
      <c r="O74" s="16">
        <f t="shared" si="22"/>
        <v>25</v>
      </c>
      <c r="P74" s="16">
        <v>6725</v>
      </c>
      <c r="Q74" s="16">
        <v>6700</v>
      </c>
      <c r="R74" s="16">
        <f t="shared" si="23"/>
        <v>25</v>
      </c>
      <c r="S74" s="16">
        <v>6725</v>
      </c>
      <c r="T74" s="16">
        <v>6700</v>
      </c>
      <c r="U74" s="16">
        <f t="shared" si="24"/>
        <v>25</v>
      </c>
      <c r="V74" s="16">
        <v>6700</v>
      </c>
      <c r="W74" s="16">
        <v>6675</v>
      </c>
      <c r="X74" s="16">
        <f t="shared" si="25"/>
        <v>25</v>
      </c>
      <c r="Y74" s="16">
        <v>6775</v>
      </c>
      <c r="Z74" s="16">
        <v>6750</v>
      </c>
      <c r="AA74" s="16">
        <f t="shared" si="26"/>
        <v>25</v>
      </c>
      <c r="AB74" s="16">
        <v>6775</v>
      </c>
      <c r="AC74" s="16">
        <v>6750</v>
      </c>
      <c r="AD74" s="13">
        <f t="shared" si="27"/>
        <v>25</v>
      </c>
      <c r="AE74" s="31">
        <f t="shared" si="28"/>
        <v>25</v>
      </c>
    </row>
    <row r="75" spans="1:31" x14ac:dyDescent="0.35">
      <c r="A75" s="14">
        <v>72</v>
      </c>
      <c r="B75" s="15" t="s">
        <v>142</v>
      </c>
      <c r="C75" s="18" t="s">
        <v>143</v>
      </c>
      <c r="D75" s="16">
        <v>4650</v>
      </c>
      <c r="E75" s="16">
        <v>4640</v>
      </c>
      <c r="F75" s="16">
        <f t="shared" si="19"/>
        <v>10</v>
      </c>
      <c r="G75" s="16">
        <v>4670</v>
      </c>
      <c r="H75" s="16">
        <v>4660</v>
      </c>
      <c r="I75" s="16">
        <f t="shared" si="20"/>
        <v>10</v>
      </c>
      <c r="J75" s="16">
        <v>4750</v>
      </c>
      <c r="K75" s="16">
        <v>4740</v>
      </c>
      <c r="L75" s="16">
        <f t="shared" si="21"/>
        <v>10</v>
      </c>
      <c r="M75" s="16">
        <v>4580</v>
      </c>
      <c r="N75" s="16">
        <v>4570</v>
      </c>
      <c r="O75" s="16">
        <f t="shared" si="22"/>
        <v>10</v>
      </c>
      <c r="P75" s="16">
        <v>4490</v>
      </c>
      <c r="Q75" s="16">
        <v>4480</v>
      </c>
      <c r="R75" s="16">
        <f t="shared" si="23"/>
        <v>10</v>
      </c>
      <c r="S75" s="16">
        <v>4530</v>
      </c>
      <c r="T75" s="16">
        <v>4520</v>
      </c>
      <c r="U75" s="16">
        <f t="shared" si="24"/>
        <v>10</v>
      </c>
      <c r="V75" s="16">
        <v>4490</v>
      </c>
      <c r="W75" s="16">
        <v>4480</v>
      </c>
      <c r="X75" s="16">
        <f t="shared" si="25"/>
        <v>10</v>
      </c>
      <c r="Y75" s="16">
        <v>4570</v>
      </c>
      <c r="Z75" s="16">
        <v>4560</v>
      </c>
      <c r="AA75" s="16">
        <f t="shared" si="26"/>
        <v>10</v>
      </c>
      <c r="AB75" s="16">
        <v>4590</v>
      </c>
      <c r="AC75" s="16">
        <v>4580</v>
      </c>
      <c r="AD75" s="13">
        <f t="shared" si="27"/>
        <v>10</v>
      </c>
      <c r="AE75" s="31">
        <f t="shared" si="28"/>
        <v>10</v>
      </c>
    </row>
    <row r="76" spans="1:31" x14ac:dyDescent="0.35">
      <c r="A76" s="14">
        <v>73</v>
      </c>
      <c r="B76" s="17" t="s">
        <v>144</v>
      </c>
      <c r="C76" s="18" t="s">
        <v>145</v>
      </c>
      <c r="D76" s="16">
        <v>1235</v>
      </c>
      <c r="E76" s="16">
        <v>1230</v>
      </c>
      <c r="F76" s="16">
        <f t="shared" si="19"/>
        <v>5</v>
      </c>
      <c r="G76" s="16">
        <v>1240</v>
      </c>
      <c r="H76" s="16">
        <v>1235</v>
      </c>
      <c r="I76" s="16">
        <f t="shared" si="20"/>
        <v>5</v>
      </c>
      <c r="J76" s="16">
        <v>1235</v>
      </c>
      <c r="K76" s="16">
        <v>1230</v>
      </c>
      <c r="L76" s="16">
        <f t="shared" si="21"/>
        <v>5</v>
      </c>
      <c r="M76" s="16">
        <v>1235</v>
      </c>
      <c r="N76" s="16">
        <v>1230</v>
      </c>
      <c r="O76" s="16">
        <f t="shared" si="22"/>
        <v>5</v>
      </c>
      <c r="P76" s="16">
        <v>1235</v>
      </c>
      <c r="Q76" s="16">
        <v>1230</v>
      </c>
      <c r="R76" s="16">
        <f t="shared" si="23"/>
        <v>5</v>
      </c>
      <c r="S76" s="16">
        <v>1230</v>
      </c>
      <c r="T76" s="16">
        <v>1225</v>
      </c>
      <c r="U76" s="16">
        <f t="shared" si="24"/>
        <v>5</v>
      </c>
      <c r="V76" s="16">
        <v>1225</v>
      </c>
      <c r="W76" s="16">
        <v>1220</v>
      </c>
      <c r="X76" s="16">
        <f t="shared" si="25"/>
        <v>5</v>
      </c>
      <c r="Y76" s="16">
        <v>1240</v>
      </c>
      <c r="Z76" s="16">
        <v>1235</v>
      </c>
      <c r="AA76" s="16">
        <f t="shared" si="26"/>
        <v>5</v>
      </c>
      <c r="AB76" s="16">
        <v>1255</v>
      </c>
      <c r="AC76" s="16">
        <v>1250</v>
      </c>
      <c r="AD76" s="13">
        <f t="shared" si="27"/>
        <v>5</v>
      </c>
      <c r="AE76" s="31">
        <f t="shared" si="28"/>
        <v>5</v>
      </c>
    </row>
    <row r="77" spans="1:31" x14ac:dyDescent="0.35">
      <c r="A77" s="14">
        <v>74</v>
      </c>
      <c r="B77" s="17" t="s">
        <v>146</v>
      </c>
      <c r="C77" s="18" t="s">
        <v>147</v>
      </c>
      <c r="D77" s="16">
        <v>9050</v>
      </c>
      <c r="E77" s="16">
        <v>9025</v>
      </c>
      <c r="F77" s="16">
        <f t="shared" si="19"/>
        <v>25</v>
      </c>
      <c r="G77" s="16">
        <v>2420</v>
      </c>
      <c r="H77" s="16">
        <v>2410</v>
      </c>
      <c r="I77" s="16">
        <f t="shared" si="20"/>
        <v>10</v>
      </c>
      <c r="J77" s="16">
        <v>2380</v>
      </c>
      <c r="K77" s="16">
        <v>2370</v>
      </c>
      <c r="L77" s="16">
        <f t="shared" si="21"/>
        <v>10</v>
      </c>
      <c r="M77" s="16">
        <v>2340</v>
      </c>
      <c r="N77" s="16">
        <v>2330</v>
      </c>
      <c r="O77" s="16">
        <f t="shared" si="22"/>
        <v>10</v>
      </c>
      <c r="P77" s="16">
        <v>2360</v>
      </c>
      <c r="Q77" s="16">
        <v>2340</v>
      </c>
      <c r="R77" s="16">
        <f t="shared" si="23"/>
        <v>20</v>
      </c>
      <c r="S77" s="16">
        <v>2350</v>
      </c>
      <c r="T77" s="16">
        <v>2320</v>
      </c>
      <c r="U77" s="16">
        <f t="shared" si="24"/>
        <v>30</v>
      </c>
      <c r="V77" s="16">
        <v>2340</v>
      </c>
      <c r="W77" s="16">
        <v>2330</v>
      </c>
      <c r="X77" s="16">
        <f t="shared" si="25"/>
        <v>10</v>
      </c>
      <c r="Y77" s="16">
        <v>2440</v>
      </c>
      <c r="Z77" s="16">
        <v>2320</v>
      </c>
      <c r="AA77" s="16">
        <f t="shared" si="26"/>
        <v>120</v>
      </c>
      <c r="AB77" s="16">
        <v>2330</v>
      </c>
      <c r="AC77" s="16">
        <v>2320</v>
      </c>
      <c r="AD77" s="13">
        <f t="shared" si="27"/>
        <v>10</v>
      </c>
      <c r="AE77" s="31">
        <f t="shared" si="28"/>
        <v>27.222222222222221</v>
      </c>
    </row>
    <row r="78" spans="1:31" x14ac:dyDescent="0.35">
      <c r="A78" s="14">
        <v>75</v>
      </c>
      <c r="B78" s="15" t="s">
        <v>148</v>
      </c>
      <c r="C78" s="18" t="s">
        <v>149</v>
      </c>
      <c r="D78" s="16">
        <v>31800</v>
      </c>
      <c r="E78" s="16">
        <v>31750</v>
      </c>
      <c r="F78" s="16">
        <f t="shared" si="19"/>
        <v>50</v>
      </c>
      <c r="G78" s="16">
        <v>32125</v>
      </c>
      <c r="H78" s="16">
        <v>32100</v>
      </c>
      <c r="I78" s="16">
        <f t="shared" si="20"/>
        <v>25</v>
      </c>
      <c r="J78" s="16">
        <v>32675</v>
      </c>
      <c r="K78" s="16">
        <v>32625</v>
      </c>
      <c r="L78" s="16">
        <f t="shared" si="21"/>
        <v>50</v>
      </c>
      <c r="M78" s="16">
        <v>32950</v>
      </c>
      <c r="N78" s="16">
        <v>32850</v>
      </c>
      <c r="O78" s="16">
        <f t="shared" si="22"/>
        <v>100</v>
      </c>
      <c r="P78" s="16">
        <v>33125</v>
      </c>
      <c r="Q78" s="16">
        <v>33100</v>
      </c>
      <c r="R78" s="16">
        <f t="shared" si="23"/>
        <v>25</v>
      </c>
      <c r="S78" s="16">
        <v>33000</v>
      </c>
      <c r="T78" s="16">
        <v>32825</v>
      </c>
      <c r="U78" s="16">
        <f t="shared" si="24"/>
        <v>175</v>
      </c>
      <c r="V78" s="16">
        <v>33500</v>
      </c>
      <c r="W78" s="16">
        <v>33325</v>
      </c>
      <c r="X78" s="16">
        <f t="shared" si="25"/>
        <v>175</v>
      </c>
      <c r="Y78" s="16">
        <v>33850</v>
      </c>
      <c r="Z78" s="16">
        <v>33400</v>
      </c>
      <c r="AA78" s="16">
        <f t="shared" si="26"/>
        <v>450</v>
      </c>
      <c r="AB78" s="16">
        <v>33400</v>
      </c>
      <c r="AC78" s="16">
        <v>33275</v>
      </c>
      <c r="AD78" s="13">
        <f t="shared" si="27"/>
        <v>125</v>
      </c>
      <c r="AE78" s="31">
        <f t="shared" si="28"/>
        <v>130.55555555555554</v>
      </c>
    </row>
    <row r="79" spans="1:31" x14ac:dyDescent="0.35">
      <c r="A79" s="14">
        <v>76</v>
      </c>
      <c r="B79" s="17" t="s">
        <v>150</v>
      </c>
      <c r="C79" s="18" t="s">
        <v>151</v>
      </c>
      <c r="D79" s="16">
        <v>4760</v>
      </c>
      <c r="E79" s="16">
        <v>4750</v>
      </c>
      <c r="F79" s="16">
        <f t="shared" si="19"/>
        <v>10</v>
      </c>
      <c r="G79" s="16">
        <v>4820</v>
      </c>
      <c r="H79" s="16">
        <v>4810</v>
      </c>
      <c r="I79" s="16">
        <f t="shared" si="20"/>
        <v>10</v>
      </c>
      <c r="J79" s="16">
        <v>4850</v>
      </c>
      <c r="K79" s="16">
        <v>4840</v>
      </c>
      <c r="L79" s="16">
        <f t="shared" si="21"/>
        <v>10</v>
      </c>
      <c r="M79" s="16">
        <v>4850</v>
      </c>
      <c r="N79" s="16">
        <v>4840</v>
      </c>
      <c r="O79" s="16">
        <f t="shared" si="22"/>
        <v>10</v>
      </c>
      <c r="P79" s="16">
        <v>4620</v>
      </c>
      <c r="Q79" s="16">
        <v>4610</v>
      </c>
      <c r="R79" s="16">
        <f t="shared" si="23"/>
        <v>10</v>
      </c>
      <c r="S79" s="16">
        <v>4580</v>
      </c>
      <c r="T79" s="16">
        <v>4570</v>
      </c>
      <c r="U79" s="16">
        <f t="shared" si="24"/>
        <v>10</v>
      </c>
      <c r="V79" s="16">
        <v>4600</v>
      </c>
      <c r="W79" s="16">
        <v>4580</v>
      </c>
      <c r="X79" s="16">
        <f t="shared" si="25"/>
        <v>20</v>
      </c>
      <c r="Y79" s="16">
        <v>4600</v>
      </c>
      <c r="Z79" s="16">
        <v>4590</v>
      </c>
      <c r="AA79" s="16">
        <f t="shared" si="26"/>
        <v>10</v>
      </c>
      <c r="AB79" s="16">
        <v>4550</v>
      </c>
      <c r="AC79" s="16">
        <v>4540</v>
      </c>
      <c r="AD79" s="13">
        <f t="shared" si="27"/>
        <v>10</v>
      </c>
      <c r="AE79" s="31">
        <f t="shared" si="28"/>
        <v>11.111111111111111</v>
      </c>
    </row>
    <row r="80" spans="1:31" x14ac:dyDescent="0.35">
      <c r="A80" s="14">
        <v>77</v>
      </c>
      <c r="B80" s="15" t="s">
        <v>152</v>
      </c>
      <c r="C80" s="18" t="s">
        <v>153</v>
      </c>
      <c r="D80" s="16">
        <v>505000</v>
      </c>
      <c r="E80" s="16">
        <v>500000</v>
      </c>
      <c r="F80" s="16">
        <f t="shared" si="19"/>
        <v>5000</v>
      </c>
      <c r="G80" s="16">
        <v>510000</v>
      </c>
      <c r="H80" s="16">
        <v>505000</v>
      </c>
      <c r="I80" s="16">
        <f t="shared" si="20"/>
        <v>5000</v>
      </c>
      <c r="J80" s="16">
        <v>505000</v>
      </c>
      <c r="K80" s="16">
        <v>500000</v>
      </c>
      <c r="L80" s="16">
        <f t="shared" si="21"/>
        <v>5000</v>
      </c>
      <c r="M80" s="16">
        <v>520000</v>
      </c>
      <c r="N80" s="16">
        <v>515000</v>
      </c>
      <c r="O80" s="16">
        <f t="shared" si="22"/>
        <v>5000</v>
      </c>
      <c r="P80" s="16">
        <v>525000</v>
      </c>
      <c r="Q80" s="16">
        <v>520000</v>
      </c>
      <c r="R80" s="16">
        <f t="shared" si="23"/>
        <v>5000</v>
      </c>
      <c r="S80" s="16">
        <v>515000</v>
      </c>
      <c r="T80" s="16">
        <v>510000</v>
      </c>
      <c r="U80" s="16">
        <f t="shared" si="24"/>
        <v>5000</v>
      </c>
      <c r="V80" s="16">
        <v>515000</v>
      </c>
      <c r="W80" s="16">
        <v>510000</v>
      </c>
      <c r="X80" s="16">
        <f t="shared" si="25"/>
        <v>5000</v>
      </c>
      <c r="Y80" s="16">
        <v>510000</v>
      </c>
      <c r="Z80" s="16">
        <v>505000</v>
      </c>
      <c r="AA80" s="16">
        <f t="shared" si="26"/>
        <v>5000</v>
      </c>
      <c r="AB80" s="16">
        <v>540000</v>
      </c>
      <c r="AC80" s="16">
        <v>535000</v>
      </c>
      <c r="AD80" s="13">
        <f t="shared" si="27"/>
        <v>5000</v>
      </c>
      <c r="AE80" s="31">
        <f t="shared" si="28"/>
        <v>5000</v>
      </c>
    </row>
    <row r="81" spans="1:35" x14ac:dyDescent="0.35">
      <c r="A81" s="14">
        <v>78</v>
      </c>
      <c r="B81" s="17" t="s">
        <v>154</v>
      </c>
      <c r="C81" s="18" t="s">
        <v>155</v>
      </c>
      <c r="D81" s="16">
        <v>1020</v>
      </c>
      <c r="E81" s="16">
        <v>1015</v>
      </c>
      <c r="F81" s="16">
        <f t="shared" si="19"/>
        <v>5</v>
      </c>
      <c r="G81" s="16">
        <v>1020</v>
      </c>
      <c r="H81" s="16">
        <v>1015</v>
      </c>
      <c r="I81" s="16">
        <f t="shared" si="20"/>
        <v>5</v>
      </c>
      <c r="J81" s="16">
        <v>1040</v>
      </c>
      <c r="K81" s="16">
        <v>1035</v>
      </c>
      <c r="L81" s="16">
        <f t="shared" si="21"/>
        <v>5</v>
      </c>
      <c r="M81" s="16">
        <v>1045</v>
      </c>
      <c r="N81" s="16">
        <v>1040</v>
      </c>
      <c r="O81" s="16">
        <f t="shared" si="22"/>
        <v>5</v>
      </c>
      <c r="P81" s="16">
        <v>1030</v>
      </c>
      <c r="Q81" s="16">
        <v>1025</v>
      </c>
      <c r="R81" s="16">
        <f t="shared" si="23"/>
        <v>5</v>
      </c>
      <c r="S81" s="16">
        <v>1010</v>
      </c>
      <c r="T81" s="16">
        <v>1005</v>
      </c>
      <c r="U81" s="16">
        <f t="shared" si="24"/>
        <v>5</v>
      </c>
      <c r="V81" s="16">
        <v>1070</v>
      </c>
      <c r="W81" s="16">
        <v>1065</v>
      </c>
      <c r="X81" s="16">
        <f t="shared" si="25"/>
        <v>5</v>
      </c>
      <c r="Y81" s="16">
        <v>1070</v>
      </c>
      <c r="Z81" s="16">
        <v>1065</v>
      </c>
      <c r="AA81" s="16">
        <f t="shared" si="26"/>
        <v>5</v>
      </c>
      <c r="AB81" s="16">
        <v>1060</v>
      </c>
      <c r="AC81" s="16">
        <v>1055</v>
      </c>
      <c r="AD81" s="13">
        <f t="shared" si="27"/>
        <v>5</v>
      </c>
      <c r="AE81" s="31">
        <f t="shared" si="28"/>
        <v>5</v>
      </c>
    </row>
    <row r="82" spans="1:35" x14ac:dyDescent="0.35">
      <c r="A82" s="14">
        <v>79</v>
      </c>
      <c r="B82" s="15" t="s">
        <v>156</v>
      </c>
      <c r="C82" s="18" t="s">
        <v>157</v>
      </c>
      <c r="D82" s="16">
        <v>535000</v>
      </c>
      <c r="E82" s="16">
        <v>530000</v>
      </c>
      <c r="F82" s="16">
        <f t="shared" si="19"/>
        <v>5000</v>
      </c>
      <c r="G82" s="16">
        <v>535000</v>
      </c>
      <c r="H82" s="16">
        <v>530000</v>
      </c>
      <c r="I82" s="16">
        <f t="shared" si="20"/>
        <v>5000</v>
      </c>
      <c r="J82" s="16">
        <v>540000</v>
      </c>
      <c r="K82" s="16">
        <v>535000</v>
      </c>
      <c r="L82" s="16">
        <f t="shared" si="21"/>
        <v>5000</v>
      </c>
      <c r="M82" s="16">
        <v>535000</v>
      </c>
      <c r="N82" s="16">
        <v>530000</v>
      </c>
      <c r="O82" s="16">
        <f t="shared" si="22"/>
        <v>5000</v>
      </c>
      <c r="P82" s="16">
        <v>535000</v>
      </c>
      <c r="Q82" s="16">
        <v>530000</v>
      </c>
      <c r="R82" s="16">
        <f t="shared" si="23"/>
        <v>5000</v>
      </c>
      <c r="S82" s="16">
        <v>525000</v>
      </c>
      <c r="T82" s="16">
        <v>520000</v>
      </c>
      <c r="U82" s="16">
        <f t="shared" si="24"/>
        <v>5000</v>
      </c>
      <c r="V82" s="16">
        <v>520000</v>
      </c>
      <c r="W82" s="16">
        <v>515000</v>
      </c>
      <c r="X82" s="16">
        <f t="shared" si="25"/>
        <v>5000</v>
      </c>
      <c r="Y82" s="16">
        <v>520000</v>
      </c>
      <c r="Z82" s="16">
        <v>515000</v>
      </c>
      <c r="AA82" s="16">
        <f t="shared" si="26"/>
        <v>5000</v>
      </c>
      <c r="AB82" s="16">
        <v>515000</v>
      </c>
      <c r="AC82" s="16">
        <v>510000</v>
      </c>
      <c r="AD82" s="13">
        <f t="shared" si="27"/>
        <v>5000</v>
      </c>
      <c r="AE82" s="31">
        <f t="shared" si="28"/>
        <v>5000</v>
      </c>
    </row>
    <row r="83" spans="1:35" x14ac:dyDescent="0.35">
      <c r="A83" s="14">
        <v>80</v>
      </c>
      <c r="B83" s="17" t="s">
        <v>158</v>
      </c>
      <c r="C83" s="18" t="s">
        <v>159</v>
      </c>
      <c r="D83" s="16">
        <v>540000</v>
      </c>
      <c r="E83" s="16">
        <v>535000</v>
      </c>
      <c r="F83" s="16">
        <f t="shared" si="19"/>
        <v>5000</v>
      </c>
      <c r="G83" s="16">
        <v>540000</v>
      </c>
      <c r="H83" s="16">
        <v>535000</v>
      </c>
      <c r="I83" s="16">
        <f t="shared" si="20"/>
        <v>5000</v>
      </c>
      <c r="J83" s="16">
        <v>550000</v>
      </c>
      <c r="K83" s="16">
        <v>545000</v>
      </c>
      <c r="L83" s="16">
        <f t="shared" si="21"/>
        <v>5000</v>
      </c>
      <c r="M83" s="16">
        <v>545000</v>
      </c>
      <c r="N83" s="16">
        <v>540000</v>
      </c>
      <c r="O83" s="16">
        <f t="shared" si="22"/>
        <v>5000</v>
      </c>
      <c r="P83" s="16">
        <v>540000</v>
      </c>
      <c r="Q83" s="16">
        <v>535000</v>
      </c>
      <c r="R83" s="16">
        <f t="shared" si="23"/>
        <v>5000</v>
      </c>
      <c r="S83" s="16">
        <v>535000</v>
      </c>
      <c r="T83" s="16">
        <v>530000</v>
      </c>
      <c r="U83" s="16">
        <f t="shared" si="24"/>
        <v>5000</v>
      </c>
      <c r="V83" s="16">
        <v>550000</v>
      </c>
      <c r="W83" s="16">
        <v>545000</v>
      </c>
      <c r="X83" s="16">
        <f t="shared" si="25"/>
        <v>5000</v>
      </c>
      <c r="Y83" s="16">
        <v>565000</v>
      </c>
      <c r="Z83" s="16">
        <v>560000</v>
      </c>
      <c r="AA83" s="16">
        <f t="shared" si="26"/>
        <v>5000</v>
      </c>
      <c r="AB83" s="16">
        <v>555000</v>
      </c>
      <c r="AC83" s="16">
        <v>550000</v>
      </c>
      <c r="AD83" s="13">
        <f t="shared" si="27"/>
        <v>5000</v>
      </c>
      <c r="AE83" s="31">
        <f t="shared" si="28"/>
        <v>5000</v>
      </c>
    </row>
    <row r="84" spans="1:35" x14ac:dyDescent="0.35">
      <c r="A84" s="14">
        <v>1</v>
      </c>
      <c r="C84" s="32" t="s">
        <v>172</v>
      </c>
      <c r="F84" s="33">
        <f t="shared" ref="F84:AD84" si="29">AVERAGE(F4:F83)</f>
        <v>1259.5</v>
      </c>
      <c r="I84" s="33">
        <f t="shared" si="29"/>
        <v>1296.0625</v>
      </c>
      <c r="L84" s="33">
        <f t="shared" si="29"/>
        <v>-11166.0625</v>
      </c>
      <c r="O84" s="33">
        <f t="shared" si="29"/>
        <v>-11164.3125</v>
      </c>
      <c r="R84" s="33">
        <f t="shared" si="29"/>
        <v>1321.9375</v>
      </c>
      <c r="U84" s="33">
        <f t="shared" si="29"/>
        <v>1411.125</v>
      </c>
      <c r="X84" s="33">
        <f t="shared" si="29"/>
        <v>1411.3125</v>
      </c>
      <c r="AA84" s="33">
        <f t="shared" si="29"/>
        <v>1346.125</v>
      </c>
      <c r="AD84" s="33">
        <f t="shared" si="29"/>
        <v>1198.1875</v>
      </c>
      <c r="AE84">
        <v>9.8625000000000007</v>
      </c>
      <c r="AF84">
        <v>10.762499999999999</v>
      </c>
      <c r="AG84">
        <v>15.262499999999999</v>
      </c>
      <c r="AH84">
        <v>18.675000000000001</v>
      </c>
      <c r="AI84">
        <v>18.649999999999999</v>
      </c>
    </row>
    <row r="85" spans="1:35" x14ac:dyDescent="0.35">
      <c r="A85" s="14">
        <v>2</v>
      </c>
    </row>
    <row r="86" spans="1:35" x14ac:dyDescent="0.35">
      <c r="A86" s="14">
        <v>3</v>
      </c>
    </row>
    <row r="87" spans="1:35" x14ac:dyDescent="0.35">
      <c r="A87" s="14">
        <v>4</v>
      </c>
    </row>
    <row r="88" spans="1:35" x14ac:dyDescent="0.35">
      <c r="A88" s="14">
        <v>5</v>
      </c>
    </row>
    <row r="89" spans="1:35" x14ac:dyDescent="0.35">
      <c r="A89" s="14">
        <v>6</v>
      </c>
    </row>
    <row r="90" spans="1:35" x14ac:dyDescent="0.35">
      <c r="A90" s="14">
        <v>7</v>
      </c>
    </row>
    <row r="91" spans="1:35" x14ac:dyDescent="0.35">
      <c r="A91" s="14">
        <v>8</v>
      </c>
    </row>
    <row r="92" spans="1:35" x14ac:dyDescent="0.35">
      <c r="A92" s="14">
        <v>9</v>
      </c>
    </row>
    <row r="93" spans="1:35" x14ac:dyDescent="0.35">
      <c r="A93" s="14">
        <v>10</v>
      </c>
    </row>
    <row r="94" spans="1:35" x14ac:dyDescent="0.35">
      <c r="A94" s="14">
        <v>11</v>
      </c>
    </row>
    <row r="95" spans="1:35" x14ac:dyDescent="0.35">
      <c r="A95" s="14">
        <v>12</v>
      </c>
    </row>
    <row r="96" spans="1:35" x14ac:dyDescent="0.35">
      <c r="A96" s="14">
        <v>13</v>
      </c>
    </row>
    <row r="97" spans="1:1" x14ac:dyDescent="0.35">
      <c r="A97" s="14">
        <v>14</v>
      </c>
    </row>
    <row r="98" spans="1:1" x14ac:dyDescent="0.35">
      <c r="A98" s="14">
        <v>15</v>
      </c>
    </row>
    <row r="99" spans="1:1" x14ac:dyDescent="0.35">
      <c r="A99" s="14">
        <v>16</v>
      </c>
    </row>
    <row r="100" spans="1:1" x14ac:dyDescent="0.35">
      <c r="A100" s="14">
        <v>17</v>
      </c>
    </row>
    <row r="101" spans="1:1" x14ac:dyDescent="0.35">
      <c r="A101" s="14">
        <v>18</v>
      </c>
    </row>
    <row r="102" spans="1:1" x14ac:dyDescent="0.35">
      <c r="A102" s="14">
        <v>19</v>
      </c>
    </row>
    <row r="103" spans="1:1" x14ac:dyDescent="0.35">
      <c r="A103" s="14">
        <v>20</v>
      </c>
    </row>
    <row r="104" spans="1:1" x14ac:dyDescent="0.35">
      <c r="A104" s="14">
        <v>21</v>
      </c>
    </row>
    <row r="105" spans="1:1" x14ac:dyDescent="0.35">
      <c r="A105" s="14">
        <v>22</v>
      </c>
    </row>
    <row r="106" spans="1:1" x14ac:dyDescent="0.35">
      <c r="A106" s="14">
        <v>23</v>
      </c>
    </row>
    <row r="107" spans="1:1" x14ac:dyDescent="0.35">
      <c r="A107" s="14">
        <v>24</v>
      </c>
    </row>
    <row r="108" spans="1:1" x14ac:dyDescent="0.35">
      <c r="A108" s="14">
        <v>25</v>
      </c>
    </row>
    <row r="109" spans="1:1" x14ac:dyDescent="0.35">
      <c r="A109" s="14">
        <v>26</v>
      </c>
    </row>
    <row r="110" spans="1:1" x14ac:dyDescent="0.35">
      <c r="A110" s="14">
        <v>27</v>
      </c>
    </row>
    <row r="111" spans="1:1" x14ac:dyDescent="0.35">
      <c r="A111" s="14">
        <v>28</v>
      </c>
    </row>
    <row r="112" spans="1:1" x14ac:dyDescent="0.35">
      <c r="A112" s="14">
        <v>29</v>
      </c>
    </row>
    <row r="113" spans="1:1" x14ac:dyDescent="0.35">
      <c r="A113" s="14">
        <v>30</v>
      </c>
    </row>
    <row r="114" spans="1:1" x14ac:dyDescent="0.35">
      <c r="A114" s="14">
        <v>31</v>
      </c>
    </row>
    <row r="115" spans="1:1" x14ac:dyDescent="0.35">
      <c r="A115" s="14">
        <v>32</v>
      </c>
    </row>
    <row r="116" spans="1:1" x14ac:dyDescent="0.35">
      <c r="A116" s="14">
        <v>33</v>
      </c>
    </row>
    <row r="117" spans="1:1" x14ac:dyDescent="0.35">
      <c r="A117" s="14">
        <v>34</v>
      </c>
    </row>
    <row r="118" spans="1:1" x14ac:dyDescent="0.35">
      <c r="A118" s="14">
        <v>35</v>
      </c>
    </row>
    <row r="119" spans="1:1" x14ac:dyDescent="0.35">
      <c r="A119" s="14">
        <v>36</v>
      </c>
    </row>
    <row r="120" spans="1:1" x14ac:dyDescent="0.35">
      <c r="A120" s="14">
        <v>37</v>
      </c>
    </row>
    <row r="121" spans="1:1" x14ac:dyDescent="0.35">
      <c r="A121" s="14">
        <v>38</v>
      </c>
    </row>
    <row r="122" spans="1:1" x14ac:dyDescent="0.35">
      <c r="A122" s="14">
        <v>39</v>
      </c>
    </row>
    <row r="123" spans="1:1" x14ac:dyDescent="0.35">
      <c r="A123" s="14">
        <v>40</v>
      </c>
    </row>
    <row r="124" spans="1:1" x14ac:dyDescent="0.35">
      <c r="A124" s="14">
        <v>41</v>
      </c>
    </row>
    <row r="125" spans="1:1" x14ac:dyDescent="0.35">
      <c r="A125" s="14">
        <v>42</v>
      </c>
    </row>
    <row r="126" spans="1:1" x14ac:dyDescent="0.35">
      <c r="A126" s="14">
        <v>43</v>
      </c>
    </row>
    <row r="127" spans="1:1" x14ac:dyDescent="0.35">
      <c r="A127" s="14">
        <v>44</v>
      </c>
    </row>
    <row r="128" spans="1:1" x14ac:dyDescent="0.35">
      <c r="A128" s="14">
        <v>45</v>
      </c>
    </row>
    <row r="129" spans="1:1" x14ac:dyDescent="0.35">
      <c r="A129" s="14">
        <v>46</v>
      </c>
    </row>
    <row r="130" spans="1:1" x14ac:dyDescent="0.35">
      <c r="A130" s="14">
        <v>47</v>
      </c>
    </row>
    <row r="131" spans="1:1" x14ac:dyDescent="0.35">
      <c r="A131" s="14">
        <v>48</v>
      </c>
    </row>
    <row r="132" spans="1:1" x14ac:dyDescent="0.35">
      <c r="A132" s="14">
        <v>49</v>
      </c>
    </row>
    <row r="133" spans="1:1" x14ac:dyDescent="0.35">
      <c r="A133" s="14">
        <v>50</v>
      </c>
    </row>
    <row r="134" spans="1:1" x14ac:dyDescent="0.35">
      <c r="A134" s="14">
        <v>51</v>
      </c>
    </row>
    <row r="135" spans="1:1" x14ac:dyDescent="0.35">
      <c r="A135" s="14">
        <v>52</v>
      </c>
    </row>
    <row r="136" spans="1:1" x14ac:dyDescent="0.35">
      <c r="A136" s="14">
        <v>53</v>
      </c>
    </row>
    <row r="137" spans="1:1" x14ac:dyDescent="0.35">
      <c r="A137" s="14">
        <v>54</v>
      </c>
    </row>
    <row r="138" spans="1:1" x14ac:dyDescent="0.35">
      <c r="A138" s="14">
        <v>55</v>
      </c>
    </row>
    <row r="139" spans="1:1" x14ac:dyDescent="0.35">
      <c r="A139" s="14">
        <v>56</v>
      </c>
    </row>
    <row r="140" spans="1:1" x14ac:dyDescent="0.35">
      <c r="A140" s="14">
        <v>57</v>
      </c>
    </row>
    <row r="141" spans="1:1" x14ac:dyDescent="0.35">
      <c r="A141" s="14">
        <v>58</v>
      </c>
    </row>
    <row r="142" spans="1:1" x14ac:dyDescent="0.35">
      <c r="A142" s="14">
        <v>59</v>
      </c>
    </row>
    <row r="143" spans="1:1" x14ac:dyDescent="0.35">
      <c r="A143" s="14">
        <v>60</v>
      </c>
    </row>
    <row r="144" spans="1:1" x14ac:dyDescent="0.35">
      <c r="A144" s="14">
        <v>61</v>
      </c>
    </row>
    <row r="145" spans="1:1" x14ac:dyDescent="0.35">
      <c r="A145" s="14">
        <v>62</v>
      </c>
    </row>
    <row r="146" spans="1:1" x14ac:dyDescent="0.35">
      <c r="A146" s="14">
        <v>63</v>
      </c>
    </row>
    <row r="147" spans="1:1" x14ac:dyDescent="0.35">
      <c r="A147" s="14">
        <v>64</v>
      </c>
    </row>
    <row r="148" spans="1:1" x14ac:dyDescent="0.35">
      <c r="A148" s="14">
        <v>65</v>
      </c>
    </row>
    <row r="149" spans="1:1" x14ac:dyDescent="0.35">
      <c r="A149" s="14">
        <v>66</v>
      </c>
    </row>
    <row r="150" spans="1:1" x14ac:dyDescent="0.35">
      <c r="A150" s="14">
        <v>67</v>
      </c>
    </row>
    <row r="151" spans="1:1" x14ac:dyDescent="0.35">
      <c r="A151" s="14">
        <v>68</v>
      </c>
    </row>
    <row r="152" spans="1:1" x14ac:dyDescent="0.35">
      <c r="A152" s="14">
        <v>69</v>
      </c>
    </row>
    <row r="153" spans="1:1" x14ac:dyDescent="0.35">
      <c r="A153" s="14">
        <v>70</v>
      </c>
    </row>
    <row r="154" spans="1:1" x14ac:dyDescent="0.35">
      <c r="A154" s="14">
        <v>71</v>
      </c>
    </row>
    <row r="155" spans="1:1" x14ac:dyDescent="0.35">
      <c r="A155" s="14">
        <v>72</v>
      </c>
    </row>
    <row r="156" spans="1:1" x14ac:dyDescent="0.35">
      <c r="A156" s="14">
        <v>73</v>
      </c>
    </row>
    <row r="157" spans="1:1" x14ac:dyDescent="0.35">
      <c r="A157" s="14">
        <v>74</v>
      </c>
    </row>
    <row r="158" spans="1:1" x14ac:dyDescent="0.35">
      <c r="A158" s="14">
        <v>75</v>
      </c>
    </row>
    <row r="159" spans="1:1" x14ac:dyDescent="0.35">
      <c r="A159" s="14">
        <v>76</v>
      </c>
    </row>
    <row r="160" spans="1:1" x14ac:dyDescent="0.35">
      <c r="A160" s="14">
        <v>77</v>
      </c>
    </row>
    <row r="161" spans="1:1" x14ac:dyDescent="0.35">
      <c r="A161" s="14">
        <v>78</v>
      </c>
    </row>
    <row r="162" spans="1:1" x14ac:dyDescent="0.35">
      <c r="A162" s="14">
        <v>79</v>
      </c>
    </row>
    <row r="163" spans="1:1" x14ac:dyDescent="0.35">
      <c r="A163" s="14">
        <v>80</v>
      </c>
    </row>
    <row r="164" spans="1:1" x14ac:dyDescent="0.35">
      <c r="A164" s="14">
        <v>1</v>
      </c>
    </row>
    <row r="165" spans="1:1" x14ac:dyDescent="0.35">
      <c r="A165" s="14">
        <v>2</v>
      </c>
    </row>
    <row r="166" spans="1:1" x14ac:dyDescent="0.35">
      <c r="A166" s="14">
        <v>3</v>
      </c>
    </row>
    <row r="167" spans="1:1" x14ac:dyDescent="0.35">
      <c r="A167" s="14">
        <v>4</v>
      </c>
    </row>
    <row r="168" spans="1:1" x14ac:dyDescent="0.35">
      <c r="A168" s="14">
        <v>5</v>
      </c>
    </row>
    <row r="169" spans="1:1" x14ac:dyDescent="0.35">
      <c r="A169" s="14">
        <v>6</v>
      </c>
    </row>
    <row r="170" spans="1:1" x14ac:dyDescent="0.35">
      <c r="A170" s="14">
        <v>7</v>
      </c>
    </row>
    <row r="171" spans="1:1" x14ac:dyDescent="0.35">
      <c r="A171" s="14">
        <v>8</v>
      </c>
    </row>
    <row r="172" spans="1:1" x14ac:dyDescent="0.35">
      <c r="A172" s="14">
        <v>9</v>
      </c>
    </row>
    <row r="173" spans="1:1" x14ac:dyDescent="0.35">
      <c r="A173" s="14">
        <v>10</v>
      </c>
    </row>
    <row r="174" spans="1:1" x14ac:dyDescent="0.35">
      <c r="A174" s="14">
        <v>11</v>
      </c>
    </row>
    <row r="175" spans="1:1" x14ac:dyDescent="0.35">
      <c r="A175" s="14">
        <v>12</v>
      </c>
    </row>
    <row r="176" spans="1:1" x14ac:dyDescent="0.35">
      <c r="A176" s="14">
        <v>13</v>
      </c>
    </row>
    <row r="177" spans="1:1" x14ac:dyDescent="0.35">
      <c r="A177" s="14">
        <v>14</v>
      </c>
    </row>
    <row r="178" spans="1:1" x14ac:dyDescent="0.35">
      <c r="A178" s="14">
        <v>15</v>
      </c>
    </row>
    <row r="179" spans="1:1" x14ac:dyDescent="0.35">
      <c r="A179" s="14">
        <v>16</v>
      </c>
    </row>
    <row r="180" spans="1:1" x14ac:dyDescent="0.35">
      <c r="A180" s="14">
        <v>17</v>
      </c>
    </row>
    <row r="181" spans="1:1" x14ac:dyDescent="0.35">
      <c r="A181" s="14">
        <v>18</v>
      </c>
    </row>
    <row r="182" spans="1:1" x14ac:dyDescent="0.35">
      <c r="A182" s="14">
        <v>19</v>
      </c>
    </row>
    <row r="183" spans="1:1" x14ac:dyDescent="0.35">
      <c r="A183" s="14">
        <v>20</v>
      </c>
    </row>
    <row r="184" spans="1:1" x14ac:dyDescent="0.35">
      <c r="A184" s="14">
        <v>21</v>
      </c>
    </row>
    <row r="185" spans="1:1" x14ac:dyDescent="0.35">
      <c r="A185" s="14">
        <v>22</v>
      </c>
    </row>
    <row r="186" spans="1:1" x14ac:dyDescent="0.35">
      <c r="A186" s="14">
        <v>23</v>
      </c>
    </row>
    <row r="187" spans="1:1" x14ac:dyDescent="0.35">
      <c r="A187" s="14">
        <v>24</v>
      </c>
    </row>
    <row r="188" spans="1:1" x14ac:dyDescent="0.35">
      <c r="A188" s="14">
        <v>25</v>
      </c>
    </row>
    <row r="189" spans="1:1" x14ac:dyDescent="0.35">
      <c r="A189" s="14">
        <v>26</v>
      </c>
    </row>
    <row r="190" spans="1:1" x14ac:dyDescent="0.35">
      <c r="A190" s="14">
        <v>27</v>
      </c>
    </row>
    <row r="191" spans="1:1" x14ac:dyDescent="0.35">
      <c r="A191" s="14">
        <v>28</v>
      </c>
    </row>
    <row r="192" spans="1:1" x14ac:dyDescent="0.35">
      <c r="A192" s="14">
        <v>29</v>
      </c>
    </row>
    <row r="193" spans="1:1" x14ac:dyDescent="0.35">
      <c r="A193" s="14">
        <v>30</v>
      </c>
    </row>
    <row r="194" spans="1:1" x14ac:dyDescent="0.35">
      <c r="A194" s="14">
        <v>31</v>
      </c>
    </row>
    <row r="195" spans="1:1" x14ac:dyDescent="0.35">
      <c r="A195" s="14">
        <v>32</v>
      </c>
    </row>
    <row r="196" spans="1:1" x14ac:dyDescent="0.35">
      <c r="A196" s="14">
        <v>33</v>
      </c>
    </row>
    <row r="197" spans="1:1" x14ac:dyDescent="0.35">
      <c r="A197" s="14">
        <v>34</v>
      </c>
    </row>
    <row r="198" spans="1:1" x14ac:dyDescent="0.35">
      <c r="A198" s="14">
        <v>35</v>
      </c>
    </row>
    <row r="199" spans="1:1" x14ac:dyDescent="0.35">
      <c r="A199" s="14">
        <v>36</v>
      </c>
    </row>
    <row r="200" spans="1:1" x14ac:dyDescent="0.35">
      <c r="A200" s="14">
        <v>37</v>
      </c>
    </row>
    <row r="201" spans="1:1" x14ac:dyDescent="0.35">
      <c r="A201" s="14">
        <v>38</v>
      </c>
    </row>
    <row r="202" spans="1:1" x14ac:dyDescent="0.35">
      <c r="A202" s="14">
        <v>39</v>
      </c>
    </row>
    <row r="203" spans="1:1" x14ac:dyDescent="0.35">
      <c r="A203" s="14">
        <v>40</v>
      </c>
    </row>
    <row r="204" spans="1:1" x14ac:dyDescent="0.35">
      <c r="A204" s="14">
        <v>41</v>
      </c>
    </row>
    <row r="205" spans="1:1" x14ac:dyDescent="0.35">
      <c r="A205" s="14">
        <v>42</v>
      </c>
    </row>
    <row r="206" spans="1:1" x14ac:dyDescent="0.35">
      <c r="A206" s="14">
        <v>43</v>
      </c>
    </row>
    <row r="207" spans="1:1" x14ac:dyDescent="0.35">
      <c r="A207" s="14">
        <v>44</v>
      </c>
    </row>
    <row r="208" spans="1:1" x14ac:dyDescent="0.35">
      <c r="A208" s="14">
        <v>45</v>
      </c>
    </row>
    <row r="209" spans="1:1" x14ac:dyDescent="0.35">
      <c r="A209" s="14">
        <v>46</v>
      </c>
    </row>
    <row r="210" spans="1:1" x14ac:dyDescent="0.35">
      <c r="A210" s="14">
        <v>47</v>
      </c>
    </row>
    <row r="211" spans="1:1" x14ac:dyDescent="0.35">
      <c r="A211" s="14">
        <v>48</v>
      </c>
    </row>
    <row r="212" spans="1:1" x14ac:dyDescent="0.35">
      <c r="A212" s="14">
        <v>49</v>
      </c>
    </row>
    <row r="213" spans="1:1" x14ac:dyDescent="0.35">
      <c r="A213" s="14">
        <v>50</v>
      </c>
    </row>
    <row r="214" spans="1:1" x14ac:dyDescent="0.35">
      <c r="A214" s="14">
        <v>51</v>
      </c>
    </row>
    <row r="215" spans="1:1" x14ac:dyDescent="0.35">
      <c r="A215" s="14">
        <v>52</v>
      </c>
    </row>
    <row r="216" spans="1:1" x14ac:dyDescent="0.35">
      <c r="A216" s="14">
        <v>53</v>
      </c>
    </row>
    <row r="217" spans="1:1" x14ac:dyDescent="0.35">
      <c r="A217" s="14">
        <v>54</v>
      </c>
    </row>
    <row r="218" spans="1:1" x14ac:dyDescent="0.35">
      <c r="A218" s="14">
        <v>55</v>
      </c>
    </row>
    <row r="219" spans="1:1" x14ac:dyDescent="0.35">
      <c r="A219" s="14">
        <v>56</v>
      </c>
    </row>
    <row r="220" spans="1:1" x14ac:dyDescent="0.35">
      <c r="A220" s="14">
        <v>57</v>
      </c>
    </row>
    <row r="221" spans="1:1" x14ac:dyDescent="0.35">
      <c r="A221" s="14">
        <v>58</v>
      </c>
    </row>
    <row r="222" spans="1:1" x14ac:dyDescent="0.35">
      <c r="A222" s="14">
        <v>59</v>
      </c>
    </row>
    <row r="223" spans="1:1" x14ac:dyDescent="0.35">
      <c r="A223" s="14">
        <v>60</v>
      </c>
    </row>
    <row r="224" spans="1:1" x14ac:dyDescent="0.35">
      <c r="A224" s="14">
        <v>61</v>
      </c>
    </row>
    <row r="225" spans="1:1" x14ac:dyDescent="0.35">
      <c r="A225" s="14">
        <v>62</v>
      </c>
    </row>
    <row r="226" spans="1:1" x14ac:dyDescent="0.35">
      <c r="A226" s="14">
        <v>63</v>
      </c>
    </row>
    <row r="227" spans="1:1" x14ac:dyDescent="0.35">
      <c r="A227" s="14">
        <v>64</v>
      </c>
    </row>
    <row r="228" spans="1:1" x14ac:dyDescent="0.35">
      <c r="A228" s="14">
        <v>65</v>
      </c>
    </row>
    <row r="229" spans="1:1" x14ac:dyDescent="0.35">
      <c r="A229" s="14">
        <v>66</v>
      </c>
    </row>
    <row r="230" spans="1:1" x14ac:dyDescent="0.35">
      <c r="A230" s="14">
        <v>67</v>
      </c>
    </row>
    <row r="231" spans="1:1" x14ac:dyDescent="0.35">
      <c r="A231" s="14">
        <v>68</v>
      </c>
    </row>
    <row r="232" spans="1:1" x14ac:dyDescent="0.35">
      <c r="A232" s="14">
        <v>69</v>
      </c>
    </row>
    <row r="233" spans="1:1" x14ac:dyDescent="0.35">
      <c r="A233" s="14">
        <v>70</v>
      </c>
    </row>
    <row r="234" spans="1:1" x14ac:dyDescent="0.35">
      <c r="A234" s="14">
        <v>71</v>
      </c>
    </row>
    <row r="235" spans="1:1" x14ac:dyDescent="0.35">
      <c r="A235" s="14">
        <v>72</v>
      </c>
    </row>
    <row r="236" spans="1:1" x14ac:dyDescent="0.35">
      <c r="A236" s="14">
        <v>73</v>
      </c>
    </row>
    <row r="237" spans="1:1" x14ac:dyDescent="0.35">
      <c r="A237" s="14">
        <v>74</v>
      </c>
    </row>
    <row r="238" spans="1:1" x14ac:dyDescent="0.35">
      <c r="A238" s="14">
        <v>75</v>
      </c>
    </row>
    <row r="239" spans="1:1" x14ac:dyDescent="0.35">
      <c r="A239" s="14">
        <v>76</v>
      </c>
    </row>
    <row r="240" spans="1:1" x14ac:dyDescent="0.35">
      <c r="A240" s="14">
        <v>77</v>
      </c>
    </row>
    <row r="241" spans="1:1" x14ac:dyDescent="0.35">
      <c r="A241" s="14">
        <v>78</v>
      </c>
    </row>
    <row r="242" spans="1:1" x14ac:dyDescent="0.35">
      <c r="A242" s="14">
        <v>79</v>
      </c>
    </row>
    <row r="243" spans="1:1" x14ac:dyDescent="0.35">
      <c r="A243" s="14">
        <v>80</v>
      </c>
    </row>
    <row r="244" spans="1:1" x14ac:dyDescent="0.35">
      <c r="A244" s="14">
        <v>1</v>
      </c>
    </row>
    <row r="245" spans="1:1" x14ac:dyDescent="0.35">
      <c r="A245" s="14">
        <v>2</v>
      </c>
    </row>
    <row r="246" spans="1:1" x14ac:dyDescent="0.35">
      <c r="A246" s="14">
        <v>3</v>
      </c>
    </row>
    <row r="247" spans="1:1" x14ac:dyDescent="0.35">
      <c r="A247" s="14">
        <v>4</v>
      </c>
    </row>
    <row r="248" spans="1:1" x14ac:dyDescent="0.35">
      <c r="A248" s="14">
        <v>5</v>
      </c>
    </row>
    <row r="249" spans="1:1" x14ac:dyDescent="0.35">
      <c r="A249" s="14">
        <v>6</v>
      </c>
    </row>
    <row r="250" spans="1:1" x14ac:dyDescent="0.35">
      <c r="A250" s="14">
        <v>7</v>
      </c>
    </row>
    <row r="251" spans="1:1" x14ac:dyDescent="0.35">
      <c r="A251" s="14">
        <v>8</v>
      </c>
    </row>
    <row r="252" spans="1:1" x14ac:dyDescent="0.35">
      <c r="A252" s="14">
        <v>9</v>
      </c>
    </row>
    <row r="253" spans="1:1" x14ac:dyDescent="0.35">
      <c r="A253" s="14">
        <v>10</v>
      </c>
    </row>
    <row r="254" spans="1:1" x14ac:dyDescent="0.35">
      <c r="A254" s="14">
        <v>11</v>
      </c>
    </row>
    <row r="255" spans="1:1" x14ac:dyDescent="0.35">
      <c r="A255" s="14">
        <v>12</v>
      </c>
    </row>
    <row r="256" spans="1:1" x14ac:dyDescent="0.35">
      <c r="A256" s="14">
        <v>13</v>
      </c>
    </row>
    <row r="257" spans="1:1" x14ac:dyDescent="0.35">
      <c r="A257" s="14">
        <v>14</v>
      </c>
    </row>
    <row r="258" spans="1:1" x14ac:dyDescent="0.35">
      <c r="A258" s="14">
        <v>15</v>
      </c>
    </row>
    <row r="259" spans="1:1" x14ac:dyDescent="0.35">
      <c r="A259" s="14">
        <v>16</v>
      </c>
    </row>
    <row r="260" spans="1:1" x14ac:dyDescent="0.35">
      <c r="A260" s="14">
        <v>17</v>
      </c>
    </row>
    <row r="261" spans="1:1" x14ac:dyDescent="0.35">
      <c r="A261" s="14">
        <v>18</v>
      </c>
    </row>
    <row r="262" spans="1:1" x14ac:dyDescent="0.35">
      <c r="A262" s="14">
        <v>19</v>
      </c>
    </row>
    <row r="263" spans="1:1" x14ac:dyDescent="0.35">
      <c r="A263" s="14">
        <v>20</v>
      </c>
    </row>
    <row r="264" spans="1:1" x14ac:dyDescent="0.35">
      <c r="A264" s="14">
        <v>21</v>
      </c>
    </row>
    <row r="265" spans="1:1" x14ac:dyDescent="0.35">
      <c r="A265" s="14">
        <v>22</v>
      </c>
    </row>
    <row r="266" spans="1:1" x14ac:dyDescent="0.35">
      <c r="A266" s="14">
        <v>23</v>
      </c>
    </row>
    <row r="267" spans="1:1" x14ac:dyDescent="0.35">
      <c r="A267" s="14">
        <v>24</v>
      </c>
    </row>
    <row r="268" spans="1:1" x14ac:dyDescent="0.35">
      <c r="A268" s="14">
        <v>25</v>
      </c>
    </row>
    <row r="269" spans="1:1" x14ac:dyDescent="0.35">
      <c r="A269" s="14">
        <v>26</v>
      </c>
    </row>
    <row r="270" spans="1:1" x14ac:dyDescent="0.35">
      <c r="A270" s="14">
        <v>27</v>
      </c>
    </row>
    <row r="271" spans="1:1" x14ac:dyDescent="0.35">
      <c r="A271" s="14">
        <v>28</v>
      </c>
    </row>
    <row r="272" spans="1:1" x14ac:dyDescent="0.35">
      <c r="A272" s="14">
        <v>29</v>
      </c>
    </row>
    <row r="273" spans="1:1" x14ac:dyDescent="0.35">
      <c r="A273" s="14">
        <v>30</v>
      </c>
    </row>
    <row r="274" spans="1:1" x14ac:dyDescent="0.35">
      <c r="A274" s="14">
        <v>31</v>
      </c>
    </row>
    <row r="275" spans="1:1" x14ac:dyDescent="0.35">
      <c r="A275" s="14">
        <v>32</v>
      </c>
    </row>
    <row r="276" spans="1:1" x14ac:dyDescent="0.35">
      <c r="A276" s="14">
        <v>33</v>
      </c>
    </row>
    <row r="277" spans="1:1" x14ac:dyDescent="0.35">
      <c r="A277" s="14">
        <v>34</v>
      </c>
    </row>
    <row r="278" spans="1:1" x14ac:dyDescent="0.35">
      <c r="A278" s="14">
        <v>35</v>
      </c>
    </row>
    <row r="279" spans="1:1" x14ac:dyDescent="0.35">
      <c r="A279" s="14">
        <v>36</v>
      </c>
    </row>
    <row r="280" spans="1:1" x14ac:dyDescent="0.35">
      <c r="A280" s="14">
        <v>37</v>
      </c>
    </row>
    <row r="281" spans="1:1" x14ac:dyDescent="0.35">
      <c r="A281" s="14">
        <v>38</v>
      </c>
    </row>
    <row r="282" spans="1:1" x14ac:dyDescent="0.35">
      <c r="A282" s="14">
        <v>39</v>
      </c>
    </row>
    <row r="283" spans="1:1" x14ac:dyDescent="0.35">
      <c r="A283" s="14">
        <v>40</v>
      </c>
    </row>
    <row r="284" spans="1:1" x14ac:dyDescent="0.35">
      <c r="A284" s="14">
        <v>41</v>
      </c>
    </row>
    <row r="285" spans="1:1" x14ac:dyDescent="0.35">
      <c r="A285" s="14">
        <v>42</v>
      </c>
    </row>
    <row r="286" spans="1:1" x14ac:dyDescent="0.35">
      <c r="A286" s="14">
        <v>43</v>
      </c>
    </row>
    <row r="287" spans="1:1" x14ac:dyDescent="0.35">
      <c r="A287" s="14">
        <v>44</v>
      </c>
    </row>
    <row r="288" spans="1:1" x14ac:dyDescent="0.35">
      <c r="A288" s="14">
        <v>45</v>
      </c>
    </row>
    <row r="289" spans="1:1" x14ac:dyDescent="0.35">
      <c r="A289" s="14">
        <v>46</v>
      </c>
    </row>
    <row r="290" spans="1:1" x14ac:dyDescent="0.35">
      <c r="A290" s="14">
        <v>47</v>
      </c>
    </row>
    <row r="291" spans="1:1" x14ac:dyDescent="0.35">
      <c r="A291" s="14">
        <v>48</v>
      </c>
    </row>
    <row r="292" spans="1:1" x14ac:dyDescent="0.35">
      <c r="A292" s="14">
        <v>49</v>
      </c>
    </row>
    <row r="293" spans="1:1" x14ac:dyDescent="0.35">
      <c r="A293" s="14">
        <v>50</v>
      </c>
    </row>
    <row r="294" spans="1:1" x14ac:dyDescent="0.35">
      <c r="A294" s="14">
        <v>51</v>
      </c>
    </row>
    <row r="295" spans="1:1" x14ac:dyDescent="0.35">
      <c r="A295" s="14">
        <v>52</v>
      </c>
    </row>
    <row r="296" spans="1:1" x14ac:dyDescent="0.35">
      <c r="A296" s="14">
        <v>53</v>
      </c>
    </row>
    <row r="297" spans="1:1" x14ac:dyDescent="0.35">
      <c r="A297" s="14">
        <v>54</v>
      </c>
    </row>
    <row r="298" spans="1:1" x14ac:dyDescent="0.35">
      <c r="A298" s="14">
        <v>55</v>
      </c>
    </row>
    <row r="299" spans="1:1" x14ac:dyDescent="0.35">
      <c r="A299" s="14">
        <v>56</v>
      </c>
    </row>
    <row r="300" spans="1:1" x14ac:dyDescent="0.35">
      <c r="A300" s="14">
        <v>57</v>
      </c>
    </row>
    <row r="301" spans="1:1" x14ac:dyDescent="0.35">
      <c r="A301" s="14">
        <v>58</v>
      </c>
    </row>
    <row r="302" spans="1:1" x14ac:dyDescent="0.35">
      <c r="A302" s="14">
        <v>59</v>
      </c>
    </row>
    <row r="303" spans="1:1" x14ac:dyDescent="0.35">
      <c r="A303" s="14">
        <v>60</v>
      </c>
    </row>
    <row r="304" spans="1:1" x14ac:dyDescent="0.35">
      <c r="A304" s="14">
        <v>61</v>
      </c>
    </row>
    <row r="305" spans="1:1" x14ac:dyDescent="0.35">
      <c r="A305" s="14">
        <v>62</v>
      </c>
    </row>
    <row r="306" spans="1:1" x14ac:dyDescent="0.35">
      <c r="A306" s="14">
        <v>63</v>
      </c>
    </row>
    <row r="307" spans="1:1" x14ac:dyDescent="0.35">
      <c r="A307" s="14">
        <v>64</v>
      </c>
    </row>
    <row r="308" spans="1:1" x14ac:dyDescent="0.35">
      <c r="A308" s="14">
        <v>65</v>
      </c>
    </row>
    <row r="309" spans="1:1" x14ac:dyDescent="0.35">
      <c r="A309" s="14">
        <v>66</v>
      </c>
    </row>
    <row r="310" spans="1:1" x14ac:dyDescent="0.35">
      <c r="A310" s="14">
        <v>67</v>
      </c>
    </row>
    <row r="311" spans="1:1" x14ac:dyDescent="0.35">
      <c r="A311" s="14">
        <v>68</v>
      </c>
    </row>
    <row r="312" spans="1:1" x14ac:dyDescent="0.35">
      <c r="A312" s="14">
        <v>69</v>
      </c>
    </row>
    <row r="313" spans="1:1" x14ac:dyDescent="0.35">
      <c r="A313" s="14">
        <v>70</v>
      </c>
    </row>
    <row r="314" spans="1:1" x14ac:dyDescent="0.35">
      <c r="A314" s="14">
        <v>71</v>
      </c>
    </row>
    <row r="315" spans="1:1" x14ac:dyDescent="0.35">
      <c r="A315" s="14">
        <v>72</v>
      </c>
    </row>
    <row r="316" spans="1:1" x14ac:dyDescent="0.35">
      <c r="A316" s="14">
        <v>73</v>
      </c>
    </row>
    <row r="317" spans="1:1" x14ac:dyDescent="0.35">
      <c r="A317" s="14">
        <v>74</v>
      </c>
    </row>
    <row r="318" spans="1:1" x14ac:dyDescent="0.35">
      <c r="A318" s="14">
        <v>75</v>
      </c>
    </row>
    <row r="319" spans="1:1" x14ac:dyDescent="0.35">
      <c r="A319" s="14">
        <v>76</v>
      </c>
    </row>
    <row r="320" spans="1:1" x14ac:dyDescent="0.35">
      <c r="A320" s="14">
        <v>77</v>
      </c>
    </row>
    <row r="321" spans="1:1" x14ac:dyDescent="0.35">
      <c r="A321" s="14">
        <v>78</v>
      </c>
    </row>
    <row r="322" spans="1:1" x14ac:dyDescent="0.35">
      <c r="A322" s="14">
        <v>79</v>
      </c>
    </row>
    <row r="323" spans="1:1" x14ac:dyDescent="0.35">
      <c r="A323" s="14">
        <v>80</v>
      </c>
    </row>
    <row r="324" spans="1:1" x14ac:dyDescent="0.35">
      <c r="A324" s="14">
        <v>1</v>
      </c>
    </row>
    <row r="325" spans="1:1" x14ac:dyDescent="0.35">
      <c r="A325" s="14">
        <v>2</v>
      </c>
    </row>
    <row r="326" spans="1:1" x14ac:dyDescent="0.35">
      <c r="A326" s="14">
        <v>3</v>
      </c>
    </row>
    <row r="327" spans="1:1" x14ac:dyDescent="0.35">
      <c r="A327" s="14">
        <v>4</v>
      </c>
    </row>
    <row r="328" spans="1:1" x14ac:dyDescent="0.35">
      <c r="A328" s="14">
        <v>5</v>
      </c>
    </row>
    <row r="329" spans="1:1" x14ac:dyDescent="0.35">
      <c r="A329" s="14">
        <v>6</v>
      </c>
    </row>
    <row r="330" spans="1:1" x14ac:dyDescent="0.35">
      <c r="A330" s="14">
        <v>7</v>
      </c>
    </row>
    <row r="331" spans="1:1" x14ac:dyDescent="0.35">
      <c r="A331" s="14">
        <v>8</v>
      </c>
    </row>
    <row r="332" spans="1:1" x14ac:dyDescent="0.35">
      <c r="A332" s="14">
        <v>9</v>
      </c>
    </row>
    <row r="333" spans="1:1" x14ac:dyDescent="0.35">
      <c r="A333" s="14">
        <v>10</v>
      </c>
    </row>
    <row r="334" spans="1:1" x14ac:dyDescent="0.35">
      <c r="A334" s="14">
        <v>11</v>
      </c>
    </row>
    <row r="335" spans="1:1" x14ac:dyDescent="0.35">
      <c r="A335" s="14">
        <v>12</v>
      </c>
    </row>
    <row r="336" spans="1:1" x14ac:dyDescent="0.35">
      <c r="A336" s="14">
        <v>13</v>
      </c>
    </row>
    <row r="337" spans="1:1" x14ac:dyDescent="0.35">
      <c r="A337" s="14">
        <v>14</v>
      </c>
    </row>
    <row r="338" spans="1:1" x14ac:dyDescent="0.35">
      <c r="A338" s="14">
        <v>15</v>
      </c>
    </row>
    <row r="339" spans="1:1" x14ac:dyDescent="0.35">
      <c r="A339" s="14">
        <v>16</v>
      </c>
    </row>
    <row r="340" spans="1:1" x14ac:dyDescent="0.35">
      <c r="A340" s="14">
        <v>17</v>
      </c>
    </row>
    <row r="341" spans="1:1" x14ac:dyDescent="0.35">
      <c r="A341" s="14">
        <v>18</v>
      </c>
    </row>
    <row r="342" spans="1:1" x14ac:dyDescent="0.35">
      <c r="A342" s="14">
        <v>19</v>
      </c>
    </row>
    <row r="343" spans="1:1" x14ac:dyDescent="0.35">
      <c r="A343" s="14">
        <v>20</v>
      </c>
    </row>
    <row r="344" spans="1:1" x14ac:dyDescent="0.35">
      <c r="A344" s="14">
        <v>21</v>
      </c>
    </row>
    <row r="345" spans="1:1" x14ac:dyDescent="0.35">
      <c r="A345" s="14">
        <v>22</v>
      </c>
    </row>
    <row r="346" spans="1:1" x14ac:dyDescent="0.35">
      <c r="A346" s="14">
        <v>23</v>
      </c>
    </row>
    <row r="347" spans="1:1" x14ac:dyDescent="0.35">
      <c r="A347" s="14">
        <v>24</v>
      </c>
    </row>
    <row r="348" spans="1:1" x14ac:dyDescent="0.35">
      <c r="A348" s="14">
        <v>25</v>
      </c>
    </row>
    <row r="349" spans="1:1" x14ac:dyDescent="0.35">
      <c r="A349" s="14">
        <v>26</v>
      </c>
    </row>
    <row r="350" spans="1:1" x14ac:dyDescent="0.35">
      <c r="A350" s="14">
        <v>27</v>
      </c>
    </row>
    <row r="351" spans="1:1" x14ac:dyDescent="0.35">
      <c r="A351" s="14">
        <v>28</v>
      </c>
    </row>
    <row r="352" spans="1:1" x14ac:dyDescent="0.35">
      <c r="A352" s="14">
        <v>29</v>
      </c>
    </row>
    <row r="353" spans="1:1" x14ac:dyDescent="0.35">
      <c r="A353" s="14">
        <v>30</v>
      </c>
    </row>
    <row r="354" spans="1:1" x14ac:dyDescent="0.35">
      <c r="A354" s="14">
        <v>31</v>
      </c>
    </row>
    <row r="355" spans="1:1" x14ac:dyDescent="0.35">
      <c r="A355" s="14">
        <v>32</v>
      </c>
    </row>
    <row r="356" spans="1:1" x14ac:dyDescent="0.35">
      <c r="A356" s="14">
        <v>33</v>
      </c>
    </row>
    <row r="357" spans="1:1" x14ac:dyDescent="0.35">
      <c r="A357" s="14">
        <v>34</v>
      </c>
    </row>
    <row r="358" spans="1:1" x14ac:dyDescent="0.35">
      <c r="A358" s="14">
        <v>35</v>
      </c>
    </row>
    <row r="359" spans="1:1" x14ac:dyDescent="0.35">
      <c r="A359" s="14">
        <v>36</v>
      </c>
    </row>
    <row r="360" spans="1:1" x14ac:dyDescent="0.35">
      <c r="A360" s="14">
        <v>37</v>
      </c>
    </row>
    <row r="361" spans="1:1" x14ac:dyDescent="0.35">
      <c r="A361" s="14">
        <v>38</v>
      </c>
    </row>
    <row r="362" spans="1:1" x14ac:dyDescent="0.35">
      <c r="A362" s="14">
        <v>39</v>
      </c>
    </row>
    <row r="363" spans="1:1" x14ac:dyDescent="0.35">
      <c r="A363" s="14">
        <v>40</v>
      </c>
    </row>
    <row r="364" spans="1:1" x14ac:dyDescent="0.35">
      <c r="A364" s="14">
        <v>41</v>
      </c>
    </row>
    <row r="365" spans="1:1" x14ac:dyDescent="0.35">
      <c r="A365" s="14">
        <v>42</v>
      </c>
    </row>
    <row r="366" spans="1:1" x14ac:dyDescent="0.35">
      <c r="A366" s="14">
        <v>43</v>
      </c>
    </row>
    <row r="367" spans="1:1" x14ac:dyDescent="0.35">
      <c r="A367" s="14">
        <v>44</v>
      </c>
    </row>
    <row r="368" spans="1:1" x14ac:dyDescent="0.35">
      <c r="A368" s="14">
        <v>45</v>
      </c>
    </row>
    <row r="369" spans="1:1" x14ac:dyDescent="0.35">
      <c r="A369" s="14">
        <v>46</v>
      </c>
    </row>
    <row r="370" spans="1:1" x14ac:dyDescent="0.35">
      <c r="A370" s="14">
        <v>47</v>
      </c>
    </row>
    <row r="371" spans="1:1" x14ac:dyDescent="0.35">
      <c r="A371" s="14">
        <v>48</v>
      </c>
    </row>
    <row r="372" spans="1:1" x14ac:dyDescent="0.35">
      <c r="A372" s="14">
        <v>49</v>
      </c>
    </row>
    <row r="373" spans="1:1" x14ac:dyDescent="0.35">
      <c r="A373" s="14">
        <v>50</v>
      </c>
    </row>
    <row r="374" spans="1:1" x14ac:dyDescent="0.35">
      <c r="A374" s="14">
        <v>51</v>
      </c>
    </row>
    <row r="375" spans="1:1" x14ac:dyDescent="0.35">
      <c r="A375" s="14">
        <v>52</v>
      </c>
    </row>
    <row r="376" spans="1:1" x14ac:dyDescent="0.35">
      <c r="A376" s="14">
        <v>53</v>
      </c>
    </row>
    <row r="377" spans="1:1" x14ac:dyDescent="0.35">
      <c r="A377" s="14">
        <v>54</v>
      </c>
    </row>
    <row r="378" spans="1:1" x14ac:dyDescent="0.35">
      <c r="A378" s="14">
        <v>55</v>
      </c>
    </row>
    <row r="379" spans="1:1" x14ac:dyDescent="0.35">
      <c r="A379" s="14">
        <v>56</v>
      </c>
    </row>
    <row r="380" spans="1:1" x14ac:dyDescent="0.35">
      <c r="A380" s="14">
        <v>57</v>
      </c>
    </row>
    <row r="381" spans="1:1" x14ac:dyDescent="0.35">
      <c r="A381" s="14">
        <v>58</v>
      </c>
    </row>
    <row r="382" spans="1:1" x14ac:dyDescent="0.35">
      <c r="A382" s="14">
        <v>59</v>
      </c>
    </row>
    <row r="383" spans="1:1" x14ac:dyDescent="0.35">
      <c r="A383" s="14">
        <v>60</v>
      </c>
    </row>
    <row r="384" spans="1:1" x14ac:dyDescent="0.35">
      <c r="A384" s="14">
        <v>61</v>
      </c>
    </row>
    <row r="385" spans="1:1" x14ac:dyDescent="0.35">
      <c r="A385" s="14">
        <v>62</v>
      </c>
    </row>
    <row r="386" spans="1:1" x14ac:dyDescent="0.35">
      <c r="A386" s="14">
        <v>63</v>
      </c>
    </row>
    <row r="387" spans="1:1" x14ac:dyDescent="0.35">
      <c r="A387" s="14">
        <v>64</v>
      </c>
    </row>
    <row r="388" spans="1:1" x14ac:dyDescent="0.35">
      <c r="A388" s="14">
        <v>65</v>
      </c>
    </row>
    <row r="389" spans="1:1" x14ac:dyDescent="0.35">
      <c r="A389" s="14">
        <v>66</v>
      </c>
    </row>
    <row r="390" spans="1:1" x14ac:dyDescent="0.35">
      <c r="A390" s="14">
        <v>67</v>
      </c>
    </row>
    <row r="391" spans="1:1" x14ac:dyDescent="0.35">
      <c r="A391" s="14">
        <v>68</v>
      </c>
    </row>
    <row r="392" spans="1:1" x14ac:dyDescent="0.35">
      <c r="A392" s="14">
        <v>69</v>
      </c>
    </row>
    <row r="393" spans="1:1" x14ac:dyDescent="0.35">
      <c r="A393" s="14">
        <v>70</v>
      </c>
    </row>
    <row r="394" spans="1:1" x14ac:dyDescent="0.35">
      <c r="A394" s="14">
        <v>71</v>
      </c>
    </row>
    <row r="395" spans="1:1" x14ac:dyDescent="0.35">
      <c r="A395" s="14">
        <v>72</v>
      </c>
    </row>
    <row r="396" spans="1:1" x14ac:dyDescent="0.35">
      <c r="A396" s="14">
        <v>73</v>
      </c>
    </row>
    <row r="397" spans="1:1" x14ac:dyDescent="0.35">
      <c r="A397" s="14">
        <v>74</v>
      </c>
    </row>
    <row r="398" spans="1:1" x14ac:dyDescent="0.35">
      <c r="A398" s="14">
        <v>75</v>
      </c>
    </row>
    <row r="399" spans="1:1" x14ac:dyDescent="0.35">
      <c r="A399" s="14">
        <v>76</v>
      </c>
    </row>
    <row r="400" spans="1:1" x14ac:dyDescent="0.35">
      <c r="A400" s="14">
        <v>77</v>
      </c>
    </row>
    <row r="401" spans="1:1" x14ac:dyDescent="0.35">
      <c r="A401" s="14">
        <v>78</v>
      </c>
    </row>
    <row r="402" spans="1:1" x14ac:dyDescent="0.35">
      <c r="A402" s="14">
        <v>79</v>
      </c>
    </row>
    <row r="403" spans="1:1" x14ac:dyDescent="0.35">
      <c r="A403" s="14">
        <v>80</v>
      </c>
    </row>
    <row r="404" spans="1:1" x14ac:dyDescent="0.35">
      <c r="A404" s="14">
        <v>1</v>
      </c>
    </row>
    <row r="405" spans="1:1" x14ac:dyDescent="0.35">
      <c r="A405" s="14">
        <v>2</v>
      </c>
    </row>
    <row r="406" spans="1:1" x14ac:dyDescent="0.35">
      <c r="A406" s="14">
        <v>3</v>
      </c>
    </row>
    <row r="407" spans="1:1" x14ac:dyDescent="0.35">
      <c r="A407" s="14">
        <v>4</v>
      </c>
    </row>
    <row r="408" spans="1:1" x14ac:dyDescent="0.35">
      <c r="A408" s="14">
        <v>5</v>
      </c>
    </row>
    <row r="409" spans="1:1" x14ac:dyDescent="0.35">
      <c r="A409" s="14">
        <v>6</v>
      </c>
    </row>
    <row r="410" spans="1:1" x14ac:dyDescent="0.35">
      <c r="A410" s="14">
        <v>7</v>
      </c>
    </row>
    <row r="411" spans="1:1" x14ac:dyDescent="0.35">
      <c r="A411" s="14">
        <v>8</v>
      </c>
    </row>
    <row r="412" spans="1:1" x14ac:dyDescent="0.35">
      <c r="A412" s="14">
        <v>9</v>
      </c>
    </row>
    <row r="413" spans="1:1" x14ac:dyDescent="0.35">
      <c r="A413" s="14">
        <v>10</v>
      </c>
    </row>
    <row r="414" spans="1:1" x14ac:dyDescent="0.35">
      <c r="A414" s="14">
        <v>11</v>
      </c>
    </row>
    <row r="415" spans="1:1" x14ac:dyDescent="0.35">
      <c r="A415" s="14">
        <v>12</v>
      </c>
    </row>
    <row r="416" spans="1:1" x14ac:dyDescent="0.35">
      <c r="A416" s="14">
        <v>13</v>
      </c>
    </row>
    <row r="417" spans="1:1" x14ac:dyDescent="0.35">
      <c r="A417" s="14">
        <v>14</v>
      </c>
    </row>
    <row r="418" spans="1:1" x14ac:dyDescent="0.35">
      <c r="A418" s="14">
        <v>15</v>
      </c>
    </row>
    <row r="419" spans="1:1" x14ac:dyDescent="0.35">
      <c r="A419" s="14">
        <v>16</v>
      </c>
    </row>
    <row r="420" spans="1:1" x14ac:dyDescent="0.35">
      <c r="A420" s="14">
        <v>17</v>
      </c>
    </row>
    <row r="421" spans="1:1" x14ac:dyDescent="0.35">
      <c r="A421" s="14">
        <v>18</v>
      </c>
    </row>
    <row r="422" spans="1:1" x14ac:dyDescent="0.35">
      <c r="A422" s="14">
        <v>19</v>
      </c>
    </row>
    <row r="423" spans="1:1" x14ac:dyDescent="0.35">
      <c r="A423" s="14">
        <v>20</v>
      </c>
    </row>
    <row r="424" spans="1:1" x14ac:dyDescent="0.35">
      <c r="A424" s="14">
        <v>21</v>
      </c>
    </row>
    <row r="425" spans="1:1" x14ac:dyDescent="0.35">
      <c r="A425" s="14">
        <v>22</v>
      </c>
    </row>
    <row r="426" spans="1:1" x14ac:dyDescent="0.35">
      <c r="A426" s="14">
        <v>23</v>
      </c>
    </row>
    <row r="427" spans="1:1" x14ac:dyDescent="0.35">
      <c r="A427" s="14">
        <v>24</v>
      </c>
    </row>
    <row r="428" spans="1:1" x14ac:dyDescent="0.35">
      <c r="A428" s="14">
        <v>25</v>
      </c>
    </row>
    <row r="429" spans="1:1" x14ac:dyDescent="0.35">
      <c r="A429" s="14">
        <v>26</v>
      </c>
    </row>
    <row r="430" spans="1:1" x14ac:dyDescent="0.35">
      <c r="A430" s="14">
        <v>27</v>
      </c>
    </row>
    <row r="431" spans="1:1" x14ac:dyDescent="0.35">
      <c r="A431" s="14">
        <v>28</v>
      </c>
    </row>
    <row r="432" spans="1:1" x14ac:dyDescent="0.35">
      <c r="A432" s="14">
        <v>29</v>
      </c>
    </row>
    <row r="433" spans="1:1" x14ac:dyDescent="0.35">
      <c r="A433" s="14">
        <v>30</v>
      </c>
    </row>
    <row r="434" spans="1:1" x14ac:dyDescent="0.35">
      <c r="A434" s="14">
        <v>31</v>
      </c>
    </row>
    <row r="435" spans="1:1" x14ac:dyDescent="0.35">
      <c r="A435" s="14">
        <v>32</v>
      </c>
    </row>
    <row r="436" spans="1:1" x14ac:dyDescent="0.35">
      <c r="A436" s="14">
        <v>33</v>
      </c>
    </row>
    <row r="437" spans="1:1" x14ac:dyDescent="0.35">
      <c r="A437" s="14">
        <v>34</v>
      </c>
    </row>
    <row r="438" spans="1:1" x14ac:dyDescent="0.35">
      <c r="A438" s="14">
        <v>35</v>
      </c>
    </row>
    <row r="439" spans="1:1" x14ac:dyDescent="0.35">
      <c r="A439" s="14">
        <v>36</v>
      </c>
    </row>
    <row r="440" spans="1:1" x14ac:dyDescent="0.35">
      <c r="A440" s="14">
        <v>37</v>
      </c>
    </row>
    <row r="441" spans="1:1" x14ac:dyDescent="0.35">
      <c r="A441" s="14">
        <v>38</v>
      </c>
    </row>
    <row r="442" spans="1:1" x14ac:dyDescent="0.35">
      <c r="A442" s="14">
        <v>39</v>
      </c>
    </row>
    <row r="443" spans="1:1" x14ac:dyDescent="0.35">
      <c r="A443" s="14">
        <v>40</v>
      </c>
    </row>
    <row r="444" spans="1:1" x14ac:dyDescent="0.35">
      <c r="A444" s="14">
        <v>41</v>
      </c>
    </row>
    <row r="445" spans="1:1" x14ac:dyDescent="0.35">
      <c r="A445" s="14">
        <v>42</v>
      </c>
    </row>
    <row r="446" spans="1:1" x14ac:dyDescent="0.35">
      <c r="A446" s="14">
        <v>43</v>
      </c>
    </row>
    <row r="447" spans="1:1" x14ac:dyDescent="0.35">
      <c r="A447" s="14">
        <v>44</v>
      </c>
    </row>
    <row r="448" spans="1:1" x14ac:dyDescent="0.35">
      <c r="A448" s="14">
        <v>45</v>
      </c>
    </row>
    <row r="449" spans="1:1" x14ac:dyDescent="0.35">
      <c r="A449" s="14">
        <v>46</v>
      </c>
    </row>
    <row r="450" spans="1:1" x14ac:dyDescent="0.35">
      <c r="A450" s="14">
        <v>47</v>
      </c>
    </row>
    <row r="451" spans="1:1" x14ac:dyDescent="0.35">
      <c r="A451" s="14">
        <v>48</v>
      </c>
    </row>
    <row r="452" spans="1:1" x14ac:dyDescent="0.35">
      <c r="A452" s="14">
        <v>49</v>
      </c>
    </row>
    <row r="453" spans="1:1" x14ac:dyDescent="0.35">
      <c r="A453" s="14">
        <v>50</v>
      </c>
    </row>
    <row r="454" spans="1:1" x14ac:dyDescent="0.35">
      <c r="A454" s="14">
        <v>51</v>
      </c>
    </row>
    <row r="455" spans="1:1" x14ac:dyDescent="0.35">
      <c r="A455" s="14">
        <v>52</v>
      </c>
    </row>
    <row r="456" spans="1:1" x14ac:dyDescent="0.35">
      <c r="A456" s="14">
        <v>53</v>
      </c>
    </row>
    <row r="457" spans="1:1" x14ac:dyDescent="0.35">
      <c r="A457" s="14">
        <v>54</v>
      </c>
    </row>
    <row r="458" spans="1:1" x14ac:dyDescent="0.35">
      <c r="A458" s="14">
        <v>55</v>
      </c>
    </row>
    <row r="459" spans="1:1" x14ac:dyDescent="0.35">
      <c r="A459" s="14">
        <v>56</v>
      </c>
    </row>
    <row r="460" spans="1:1" x14ac:dyDescent="0.35">
      <c r="A460" s="14">
        <v>57</v>
      </c>
    </row>
    <row r="461" spans="1:1" x14ac:dyDescent="0.35">
      <c r="A461" s="14">
        <v>58</v>
      </c>
    </row>
    <row r="462" spans="1:1" x14ac:dyDescent="0.35">
      <c r="A462" s="14">
        <v>59</v>
      </c>
    </row>
    <row r="463" spans="1:1" x14ac:dyDescent="0.35">
      <c r="A463" s="14">
        <v>60</v>
      </c>
    </row>
    <row r="464" spans="1:1" x14ac:dyDescent="0.35">
      <c r="A464" s="14">
        <v>61</v>
      </c>
    </row>
    <row r="465" spans="1:1" x14ac:dyDescent="0.35">
      <c r="A465" s="14">
        <v>62</v>
      </c>
    </row>
    <row r="466" spans="1:1" x14ac:dyDescent="0.35">
      <c r="A466" s="14">
        <v>63</v>
      </c>
    </row>
    <row r="467" spans="1:1" x14ac:dyDescent="0.35">
      <c r="A467" s="14">
        <v>64</v>
      </c>
    </row>
    <row r="468" spans="1:1" x14ac:dyDescent="0.35">
      <c r="A468" s="14">
        <v>65</v>
      </c>
    </row>
    <row r="469" spans="1:1" x14ac:dyDescent="0.35">
      <c r="A469" s="14">
        <v>66</v>
      </c>
    </row>
    <row r="470" spans="1:1" x14ac:dyDescent="0.35">
      <c r="A470" s="14">
        <v>67</v>
      </c>
    </row>
    <row r="471" spans="1:1" x14ac:dyDescent="0.35">
      <c r="A471" s="14">
        <v>68</v>
      </c>
    </row>
    <row r="472" spans="1:1" x14ac:dyDescent="0.35">
      <c r="A472" s="14">
        <v>69</v>
      </c>
    </row>
    <row r="473" spans="1:1" x14ac:dyDescent="0.35">
      <c r="A473" s="14">
        <v>70</v>
      </c>
    </row>
    <row r="474" spans="1:1" x14ac:dyDescent="0.35">
      <c r="A474" s="14">
        <v>71</v>
      </c>
    </row>
    <row r="475" spans="1:1" x14ac:dyDescent="0.35">
      <c r="A475" s="14">
        <v>72</v>
      </c>
    </row>
    <row r="476" spans="1:1" x14ac:dyDescent="0.35">
      <c r="A476" s="14">
        <v>73</v>
      </c>
    </row>
    <row r="477" spans="1:1" x14ac:dyDescent="0.35">
      <c r="A477" s="14">
        <v>74</v>
      </c>
    </row>
    <row r="478" spans="1:1" x14ac:dyDescent="0.35">
      <c r="A478" s="14">
        <v>75</v>
      </c>
    </row>
    <row r="479" spans="1:1" x14ac:dyDescent="0.35">
      <c r="A479" s="14">
        <v>76</v>
      </c>
    </row>
    <row r="480" spans="1:1" x14ac:dyDescent="0.35">
      <c r="A480" s="14">
        <v>77</v>
      </c>
    </row>
    <row r="481" spans="1:1" x14ac:dyDescent="0.35">
      <c r="A481" s="14">
        <v>78</v>
      </c>
    </row>
    <row r="482" spans="1:1" x14ac:dyDescent="0.35">
      <c r="A482" s="14">
        <v>79</v>
      </c>
    </row>
    <row r="483" spans="1:1" x14ac:dyDescent="0.35">
      <c r="A483" s="14">
        <v>80</v>
      </c>
    </row>
    <row r="484" spans="1:1" x14ac:dyDescent="0.35">
      <c r="A484" s="14">
        <v>1</v>
      </c>
    </row>
    <row r="485" spans="1:1" x14ac:dyDescent="0.35">
      <c r="A485" s="14">
        <v>2</v>
      </c>
    </row>
    <row r="486" spans="1:1" x14ac:dyDescent="0.35">
      <c r="A486" s="14">
        <v>3</v>
      </c>
    </row>
    <row r="487" spans="1:1" x14ac:dyDescent="0.35">
      <c r="A487" s="14">
        <v>4</v>
      </c>
    </row>
    <row r="488" spans="1:1" x14ac:dyDescent="0.35">
      <c r="A488" s="14">
        <v>5</v>
      </c>
    </row>
    <row r="489" spans="1:1" x14ac:dyDescent="0.35">
      <c r="A489" s="14">
        <v>6</v>
      </c>
    </row>
    <row r="490" spans="1:1" x14ac:dyDescent="0.35">
      <c r="A490" s="14">
        <v>7</v>
      </c>
    </row>
    <row r="491" spans="1:1" x14ac:dyDescent="0.35">
      <c r="A491" s="14">
        <v>8</v>
      </c>
    </row>
    <row r="492" spans="1:1" x14ac:dyDescent="0.35">
      <c r="A492" s="14">
        <v>9</v>
      </c>
    </row>
    <row r="493" spans="1:1" x14ac:dyDescent="0.35">
      <c r="A493" s="14">
        <v>10</v>
      </c>
    </row>
    <row r="494" spans="1:1" x14ac:dyDescent="0.35">
      <c r="A494" s="14">
        <v>11</v>
      </c>
    </row>
    <row r="495" spans="1:1" x14ac:dyDescent="0.35">
      <c r="A495" s="14">
        <v>12</v>
      </c>
    </row>
    <row r="496" spans="1:1" x14ac:dyDescent="0.35">
      <c r="A496" s="14">
        <v>13</v>
      </c>
    </row>
    <row r="497" spans="1:1" x14ac:dyDescent="0.35">
      <c r="A497" s="14">
        <v>14</v>
      </c>
    </row>
    <row r="498" spans="1:1" x14ac:dyDescent="0.35">
      <c r="A498" s="14">
        <v>15</v>
      </c>
    </row>
    <row r="499" spans="1:1" x14ac:dyDescent="0.35">
      <c r="A499" s="14">
        <v>16</v>
      </c>
    </row>
    <row r="500" spans="1:1" x14ac:dyDescent="0.35">
      <c r="A500" s="14">
        <v>17</v>
      </c>
    </row>
    <row r="501" spans="1:1" x14ac:dyDescent="0.35">
      <c r="A501" s="14">
        <v>18</v>
      </c>
    </row>
    <row r="502" spans="1:1" x14ac:dyDescent="0.35">
      <c r="A502" s="14">
        <v>19</v>
      </c>
    </row>
    <row r="503" spans="1:1" x14ac:dyDescent="0.35">
      <c r="A503" s="14">
        <v>20</v>
      </c>
    </row>
    <row r="504" spans="1:1" x14ac:dyDescent="0.35">
      <c r="A504" s="14">
        <v>21</v>
      </c>
    </row>
    <row r="505" spans="1:1" x14ac:dyDescent="0.35">
      <c r="A505" s="14">
        <v>22</v>
      </c>
    </row>
    <row r="506" spans="1:1" x14ac:dyDescent="0.35">
      <c r="A506" s="14">
        <v>23</v>
      </c>
    </row>
    <row r="507" spans="1:1" x14ac:dyDescent="0.35">
      <c r="A507" s="14">
        <v>24</v>
      </c>
    </row>
    <row r="508" spans="1:1" x14ac:dyDescent="0.35">
      <c r="A508" s="14">
        <v>25</v>
      </c>
    </row>
    <row r="509" spans="1:1" x14ac:dyDescent="0.35">
      <c r="A509" s="14">
        <v>26</v>
      </c>
    </row>
    <row r="510" spans="1:1" x14ac:dyDescent="0.35">
      <c r="A510" s="14">
        <v>27</v>
      </c>
    </row>
    <row r="511" spans="1:1" x14ac:dyDescent="0.35">
      <c r="A511" s="14">
        <v>28</v>
      </c>
    </row>
    <row r="512" spans="1:1" x14ac:dyDescent="0.35">
      <c r="A512" s="14">
        <v>29</v>
      </c>
    </row>
    <row r="513" spans="1:1" x14ac:dyDescent="0.35">
      <c r="A513" s="14">
        <v>30</v>
      </c>
    </row>
    <row r="514" spans="1:1" x14ac:dyDescent="0.35">
      <c r="A514" s="14">
        <v>31</v>
      </c>
    </row>
    <row r="515" spans="1:1" x14ac:dyDescent="0.35">
      <c r="A515" s="14">
        <v>32</v>
      </c>
    </row>
    <row r="516" spans="1:1" x14ac:dyDescent="0.35">
      <c r="A516" s="14">
        <v>33</v>
      </c>
    </row>
    <row r="517" spans="1:1" x14ac:dyDescent="0.35">
      <c r="A517" s="14">
        <v>34</v>
      </c>
    </row>
    <row r="518" spans="1:1" x14ac:dyDescent="0.35">
      <c r="A518" s="14">
        <v>35</v>
      </c>
    </row>
    <row r="519" spans="1:1" x14ac:dyDescent="0.35">
      <c r="A519" s="14">
        <v>36</v>
      </c>
    </row>
    <row r="520" spans="1:1" x14ac:dyDescent="0.35">
      <c r="A520" s="14">
        <v>37</v>
      </c>
    </row>
    <row r="521" spans="1:1" x14ac:dyDescent="0.35">
      <c r="A521" s="14">
        <v>38</v>
      </c>
    </row>
    <row r="522" spans="1:1" x14ac:dyDescent="0.35">
      <c r="A522" s="14">
        <v>39</v>
      </c>
    </row>
    <row r="523" spans="1:1" x14ac:dyDescent="0.35">
      <c r="A523" s="14">
        <v>40</v>
      </c>
    </row>
    <row r="524" spans="1:1" x14ac:dyDescent="0.35">
      <c r="A524" s="14">
        <v>41</v>
      </c>
    </row>
    <row r="525" spans="1:1" x14ac:dyDescent="0.35">
      <c r="A525" s="14">
        <v>42</v>
      </c>
    </row>
    <row r="526" spans="1:1" x14ac:dyDescent="0.35">
      <c r="A526" s="14">
        <v>43</v>
      </c>
    </row>
    <row r="527" spans="1:1" x14ac:dyDescent="0.35">
      <c r="A527" s="14">
        <v>44</v>
      </c>
    </row>
    <row r="528" spans="1:1" x14ac:dyDescent="0.35">
      <c r="A528" s="14">
        <v>45</v>
      </c>
    </row>
    <row r="529" spans="1:1" x14ac:dyDescent="0.35">
      <c r="A529" s="14">
        <v>46</v>
      </c>
    </row>
    <row r="530" spans="1:1" x14ac:dyDescent="0.35">
      <c r="A530" s="14">
        <v>47</v>
      </c>
    </row>
    <row r="531" spans="1:1" x14ac:dyDescent="0.35">
      <c r="A531" s="14">
        <v>48</v>
      </c>
    </row>
    <row r="532" spans="1:1" x14ac:dyDescent="0.35">
      <c r="A532" s="14">
        <v>49</v>
      </c>
    </row>
    <row r="533" spans="1:1" x14ac:dyDescent="0.35">
      <c r="A533" s="14">
        <v>50</v>
      </c>
    </row>
    <row r="534" spans="1:1" x14ac:dyDescent="0.35">
      <c r="A534" s="14">
        <v>51</v>
      </c>
    </row>
    <row r="535" spans="1:1" x14ac:dyDescent="0.35">
      <c r="A535" s="14">
        <v>52</v>
      </c>
    </row>
    <row r="536" spans="1:1" x14ac:dyDescent="0.35">
      <c r="A536" s="14">
        <v>53</v>
      </c>
    </row>
    <row r="537" spans="1:1" x14ac:dyDescent="0.35">
      <c r="A537" s="14">
        <v>54</v>
      </c>
    </row>
    <row r="538" spans="1:1" x14ac:dyDescent="0.35">
      <c r="A538" s="14">
        <v>55</v>
      </c>
    </row>
    <row r="539" spans="1:1" x14ac:dyDescent="0.35">
      <c r="A539" s="14">
        <v>56</v>
      </c>
    </row>
    <row r="540" spans="1:1" x14ac:dyDescent="0.35">
      <c r="A540" s="14">
        <v>57</v>
      </c>
    </row>
    <row r="541" spans="1:1" x14ac:dyDescent="0.35">
      <c r="A541" s="14">
        <v>58</v>
      </c>
    </row>
    <row r="542" spans="1:1" x14ac:dyDescent="0.35">
      <c r="A542" s="14">
        <v>59</v>
      </c>
    </row>
    <row r="543" spans="1:1" x14ac:dyDescent="0.35">
      <c r="A543" s="14">
        <v>60</v>
      </c>
    </row>
    <row r="544" spans="1:1" x14ac:dyDescent="0.35">
      <c r="A544" s="14">
        <v>61</v>
      </c>
    </row>
    <row r="545" spans="1:1" x14ac:dyDescent="0.35">
      <c r="A545" s="14">
        <v>62</v>
      </c>
    </row>
    <row r="546" spans="1:1" x14ac:dyDescent="0.35">
      <c r="A546" s="14">
        <v>63</v>
      </c>
    </row>
    <row r="547" spans="1:1" x14ac:dyDescent="0.35">
      <c r="A547" s="14">
        <v>64</v>
      </c>
    </row>
    <row r="548" spans="1:1" x14ac:dyDescent="0.35">
      <c r="A548" s="14">
        <v>65</v>
      </c>
    </row>
    <row r="549" spans="1:1" x14ac:dyDescent="0.35">
      <c r="A549" s="14">
        <v>66</v>
      </c>
    </row>
    <row r="550" spans="1:1" x14ac:dyDescent="0.35">
      <c r="A550" s="14">
        <v>67</v>
      </c>
    </row>
    <row r="551" spans="1:1" x14ac:dyDescent="0.35">
      <c r="A551" s="14">
        <v>68</v>
      </c>
    </row>
    <row r="552" spans="1:1" x14ac:dyDescent="0.35">
      <c r="A552" s="14">
        <v>69</v>
      </c>
    </row>
    <row r="553" spans="1:1" x14ac:dyDescent="0.35">
      <c r="A553" s="14">
        <v>70</v>
      </c>
    </row>
    <row r="554" spans="1:1" x14ac:dyDescent="0.35">
      <c r="A554" s="14">
        <v>71</v>
      </c>
    </row>
    <row r="555" spans="1:1" x14ac:dyDescent="0.35">
      <c r="A555" s="14">
        <v>72</v>
      </c>
    </row>
    <row r="556" spans="1:1" x14ac:dyDescent="0.35">
      <c r="A556" s="14">
        <v>73</v>
      </c>
    </row>
    <row r="557" spans="1:1" x14ac:dyDescent="0.35">
      <c r="A557" s="14">
        <v>74</v>
      </c>
    </row>
    <row r="558" spans="1:1" x14ac:dyDescent="0.35">
      <c r="A558" s="14">
        <v>75</v>
      </c>
    </row>
    <row r="559" spans="1:1" x14ac:dyDescent="0.35">
      <c r="A559" s="14">
        <v>76</v>
      </c>
    </row>
    <row r="560" spans="1:1" x14ac:dyDescent="0.35">
      <c r="A560" s="14">
        <v>77</v>
      </c>
    </row>
    <row r="561" spans="1:1" x14ac:dyDescent="0.35">
      <c r="A561" s="14">
        <v>78</v>
      </c>
    </row>
    <row r="562" spans="1:1" x14ac:dyDescent="0.35">
      <c r="A562" s="14">
        <v>79</v>
      </c>
    </row>
    <row r="563" spans="1:1" x14ac:dyDescent="0.35">
      <c r="A563" s="14">
        <v>80</v>
      </c>
    </row>
    <row r="564" spans="1:1" x14ac:dyDescent="0.35">
      <c r="A564" s="14">
        <v>1</v>
      </c>
    </row>
    <row r="565" spans="1:1" x14ac:dyDescent="0.35">
      <c r="A565" s="14">
        <v>2</v>
      </c>
    </row>
    <row r="566" spans="1:1" x14ac:dyDescent="0.35">
      <c r="A566" s="14">
        <v>3</v>
      </c>
    </row>
    <row r="567" spans="1:1" x14ac:dyDescent="0.35">
      <c r="A567" s="14">
        <v>4</v>
      </c>
    </row>
    <row r="568" spans="1:1" x14ac:dyDescent="0.35">
      <c r="A568" s="14">
        <v>5</v>
      </c>
    </row>
    <row r="569" spans="1:1" x14ac:dyDescent="0.35">
      <c r="A569" s="14">
        <v>6</v>
      </c>
    </row>
    <row r="570" spans="1:1" x14ac:dyDescent="0.35">
      <c r="A570" s="14">
        <v>7</v>
      </c>
    </row>
    <row r="571" spans="1:1" x14ac:dyDescent="0.35">
      <c r="A571" s="14">
        <v>8</v>
      </c>
    </row>
    <row r="572" spans="1:1" x14ac:dyDescent="0.35">
      <c r="A572" s="14">
        <v>9</v>
      </c>
    </row>
    <row r="573" spans="1:1" x14ac:dyDescent="0.35">
      <c r="A573" s="14">
        <v>10</v>
      </c>
    </row>
    <row r="574" spans="1:1" x14ac:dyDescent="0.35">
      <c r="A574" s="14">
        <v>11</v>
      </c>
    </row>
    <row r="575" spans="1:1" x14ac:dyDescent="0.35">
      <c r="A575" s="14">
        <v>12</v>
      </c>
    </row>
    <row r="576" spans="1:1" x14ac:dyDescent="0.35">
      <c r="A576" s="14">
        <v>13</v>
      </c>
    </row>
    <row r="577" spans="1:1" x14ac:dyDescent="0.35">
      <c r="A577" s="14">
        <v>14</v>
      </c>
    </row>
    <row r="578" spans="1:1" x14ac:dyDescent="0.35">
      <c r="A578" s="14">
        <v>15</v>
      </c>
    </row>
    <row r="579" spans="1:1" x14ac:dyDescent="0.35">
      <c r="A579" s="14">
        <v>16</v>
      </c>
    </row>
    <row r="580" spans="1:1" x14ac:dyDescent="0.35">
      <c r="A580" s="14">
        <v>17</v>
      </c>
    </row>
    <row r="581" spans="1:1" x14ac:dyDescent="0.35">
      <c r="A581" s="14">
        <v>18</v>
      </c>
    </row>
    <row r="582" spans="1:1" x14ac:dyDescent="0.35">
      <c r="A582" s="14">
        <v>19</v>
      </c>
    </row>
    <row r="583" spans="1:1" x14ac:dyDescent="0.35">
      <c r="A583" s="14">
        <v>20</v>
      </c>
    </row>
    <row r="584" spans="1:1" x14ac:dyDescent="0.35">
      <c r="A584" s="14">
        <v>21</v>
      </c>
    </row>
    <row r="585" spans="1:1" x14ac:dyDescent="0.35">
      <c r="A585" s="14">
        <v>22</v>
      </c>
    </row>
    <row r="586" spans="1:1" x14ac:dyDescent="0.35">
      <c r="A586" s="14">
        <v>23</v>
      </c>
    </row>
    <row r="587" spans="1:1" x14ac:dyDescent="0.35">
      <c r="A587" s="14">
        <v>24</v>
      </c>
    </row>
    <row r="588" spans="1:1" x14ac:dyDescent="0.35">
      <c r="A588" s="14">
        <v>25</v>
      </c>
    </row>
    <row r="589" spans="1:1" x14ac:dyDescent="0.35">
      <c r="A589" s="14">
        <v>26</v>
      </c>
    </row>
    <row r="590" spans="1:1" x14ac:dyDescent="0.35">
      <c r="A590" s="14">
        <v>27</v>
      </c>
    </row>
    <row r="591" spans="1:1" x14ac:dyDescent="0.35">
      <c r="A591" s="14">
        <v>28</v>
      </c>
    </row>
    <row r="592" spans="1:1" x14ac:dyDescent="0.35">
      <c r="A592" s="14">
        <v>29</v>
      </c>
    </row>
    <row r="593" spans="1:1" x14ac:dyDescent="0.35">
      <c r="A593" s="14">
        <v>30</v>
      </c>
    </row>
    <row r="594" spans="1:1" x14ac:dyDescent="0.35">
      <c r="A594" s="14">
        <v>31</v>
      </c>
    </row>
    <row r="595" spans="1:1" x14ac:dyDescent="0.35">
      <c r="A595" s="14">
        <v>32</v>
      </c>
    </row>
    <row r="596" spans="1:1" x14ac:dyDescent="0.35">
      <c r="A596" s="14">
        <v>33</v>
      </c>
    </row>
    <row r="597" spans="1:1" x14ac:dyDescent="0.35">
      <c r="A597" s="14">
        <v>34</v>
      </c>
    </row>
    <row r="598" spans="1:1" x14ac:dyDescent="0.35">
      <c r="A598" s="14">
        <v>35</v>
      </c>
    </row>
    <row r="599" spans="1:1" x14ac:dyDescent="0.35">
      <c r="A599" s="14">
        <v>36</v>
      </c>
    </row>
    <row r="600" spans="1:1" x14ac:dyDescent="0.35">
      <c r="A600" s="14">
        <v>37</v>
      </c>
    </row>
    <row r="601" spans="1:1" x14ac:dyDescent="0.35">
      <c r="A601" s="14">
        <v>38</v>
      </c>
    </row>
    <row r="602" spans="1:1" x14ac:dyDescent="0.35">
      <c r="A602" s="14">
        <v>39</v>
      </c>
    </row>
    <row r="603" spans="1:1" x14ac:dyDescent="0.35">
      <c r="A603" s="14">
        <v>40</v>
      </c>
    </row>
    <row r="604" spans="1:1" x14ac:dyDescent="0.35">
      <c r="A604" s="14">
        <v>41</v>
      </c>
    </row>
    <row r="605" spans="1:1" x14ac:dyDescent="0.35">
      <c r="A605" s="14">
        <v>42</v>
      </c>
    </row>
    <row r="606" spans="1:1" x14ac:dyDescent="0.35">
      <c r="A606" s="14">
        <v>43</v>
      </c>
    </row>
    <row r="607" spans="1:1" x14ac:dyDescent="0.35">
      <c r="A607" s="14">
        <v>44</v>
      </c>
    </row>
    <row r="608" spans="1:1" x14ac:dyDescent="0.35">
      <c r="A608" s="14">
        <v>45</v>
      </c>
    </row>
    <row r="609" spans="1:1" x14ac:dyDescent="0.35">
      <c r="A609" s="14">
        <v>46</v>
      </c>
    </row>
    <row r="610" spans="1:1" x14ac:dyDescent="0.35">
      <c r="A610" s="14">
        <v>47</v>
      </c>
    </row>
    <row r="611" spans="1:1" x14ac:dyDescent="0.35">
      <c r="A611" s="14">
        <v>48</v>
      </c>
    </row>
    <row r="612" spans="1:1" x14ac:dyDescent="0.35">
      <c r="A612" s="14">
        <v>49</v>
      </c>
    </row>
    <row r="613" spans="1:1" x14ac:dyDescent="0.35">
      <c r="A613" s="14">
        <v>50</v>
      </c>
    </row>
    <row r="614" spans="1:1" x14ac:dyDescent="0.35">
      <c r="A614" s="14">
        <v>51</v>
      </c>
    </row>
    <row r="615" spans="1:1" x14ac:dyDescent="0.35">
      <c r="A615" s="14">
        <v>52</v>
      </c>
    </row>
    <row r="616" spans="1:1" x14ac:dyDescent="0.35">
      <c r="A616" s="14">
        <v>53</v>
      </c>
    </row>
    <row r="617" spans="1:1" x14ac:dyDescent="0.35">
      <c r="A617" s="14">
        <v>54</v>
      </c>
    </row>
    <row r="618" spans="1:1" x14ac:dyDescent="0.35">
      <c r="A618" s="14">
        <v>55</v>
      </c>
    </row>
    <row r="619" spans="1:1" x14ac:dyDescent="0.35">
      <c r="A619" s="14">
        <v>56</v>
      </c>
    </row>
    <row r="620" spans="1:1" x14ac:dyDescent="0.35">
      <c r="A620" s="14">
        <v>57</v>
      </c>
    </row>
    <row r="621" spans="1:1" x14ac:dyDescent="0.35">
      <c r="A621" s="14">
        <v>58</v>
      </c>
    </row>
    <row r="622" spans="1:1" x14ac:dyDescent="0.35">
      <c r="A622" s="14">
        <v>59</v>
      </c>
    </row>
    <row r="623" spans="1:1" x14ac:dyDescent="0.35">
      <c r="A623" s="14">
        <v>60</v>
      </c>
    </row>
    <row r="624" spans="1:1" x14ac:dyDescent="0.35">
      <c r="A624" s="14">
        <v>61</v>
      </c>
    </row>
    <row r="625" spans="1:1" x14ac:dyDescent="0.35">
      <c r="A625" s="14">
        <v>62</v>
      </c>
    </row>
    <row r="626" spans="1:1" x14ac:dyDescent="0.35">
      <c r="A626" s="14">
        <v>63</v>
      </c>
    </row>
    <row r="627" spans="1:1" x14ac:dyDescent="0.35">
      <c r="A627" s="14">
        <v>64</v>
      </c>
    </row>
    <row r="628" spans="1:1" x14ac:dyDescent="0.35">
      <c r="A628" s="14">
        <v>65</v>
      </c>
    </row>
    <row r="629" spans="1:1" x14ac:dyDescent="0.35">
      <c r="A629" s="14">
        <v>66</v>
      </c>
    </row>
    <row r="630" spans="1:1" x14ac:dyDescent="0.35">
      <c r="A630" s="14">
        <v>67</v>
      </c>
    </row>
    <row r="631" spans="1:1" x14ac:dyDescent="0.35">
      <c r="A631" s="14">
        <v>68</v>
      </c>
    </row>
    <row r="632" spans="1:1" x14ac:dyDescent="0.35">
      <c r="A632" s="14">
        <v>69</v>
      </c>
    </row>
    <row r="633" spans="1:1" x14ac:dyDescent="0.35">
      <c r="A633" s="14">
        <v>70</v>
      </c>
    </row>
    <row r="634" spans="1:1" x14ac:dyDescent="0.35">
      <c r="A634" s="14">
        <v>71</v>
      </c>
    </row>
    <row r="635" spans="1:1" x14ac:dyDescent="0.35">
      <c r="A635" s="14">
        <v>72</v>
      </c>
    </row>
    <row r="636" spans="1:1" x14ac:dyDescent="0.35">
      <c r="A636" s="14">
        <v>73</v>
      </c>
    </row>
    <row r="637" spans="1:1" x14ac:dyDescent="0.35">
      <c r="A637" s="14">
        <v>74</v>
      </c>
    </row>
    <row r="638" spans="1:1" x14ac:dyDescent="0.35">
      <c r="A638" s="14">
        <v>75</v>
      </c>
    </row>
    <row r="639" spans="1:1" x14ac:dyDescent="0.35">
      <c r="A639" s="14">
        <v>76</v>
      </c>
    </row>
    <row r="640" spans="1:1" x14ac:dyDescent="0.35">
      <c r="A640" s="14">
        <v>77</v>
      </c>
    </row>
    <row r="641" spans="1:1" x14ac:dyDescent="0.35">
      <c r="A641" s="14">
        <v>78</v>
      </c>
    </row>
    <row r="642" spans="1:1" x14ac:dyDescent="0.35">
      <c r="A642" s="14">
        <v>79</v>
      </c>
    </row>
    <row r="643" spans="1:1" x14ac:dyDescent="0.35">
      <c r="A643" s="14">
        <v>80</v>
      </c>
    </row>
    <row r="644" spans="1:1" x14ac:dyDescent="0.35">
      <c r="A644" s="14">
        <v>1</v>
      </c>
    </row>
    <row r="645" spans="1:1" x14ac:dyDescent="0.35">
      <c r="A645" s="14">
        <v>2</v>
      </c>
    </row>
    <row r="646" spans="1:1" x14ac:dyDescent="0.35">
      <c r="A646" s="14">
        <v>3</v>
      </c>
    </row>
    <row r="647" spans="1:1" x14ac:dyDescent="0.35">
      <c r="A647" s="14">
        <v>4</v>
      </c>
    </row>
    <row r="648" spans="1:1" x14ac:dyDescent="0.35">
      <c r="A648" s="14">
        <v>5</v>
      </c>
    </row>
    <row r="649" spans="1:1" x14ac:dyDescent="0.35">
      <c r="A649" s="14">
        <v>6</v>
      </c>
    </row>
    <row r="650" spans="1:1" x14ac:dyDescent="0.35">
      <c r="A650" s="14">
        <v>7</v>
      </c>
    </row>
    <row r="651" spans="1:1" x14ac:dyDescent="0.35">
      <c r="A651" s="14">
        <v>8</v>
      </c>
    </row>
    <row r="652" spans="1:1" x14ac:dyDescent="0.35">
      <c r="A652" s="14">
        <v>9</v>
      </c>
    </row>
    <row r="653" spans="1:1" x14ac:dyDescent="0.35">
      <c r="A653" s="14">
        <v>10</v>
      </c>
    </row>
    <row r="654" spans="1:1" x14ac:dyDescent="0.35">
      <c r="A654" s="14">
        <v>11</v>
      </c>
    </row>
    <row r="655" spans="1:1" x14ac:dyDescent="0.35">
      <c r="A655" s="14">
        <v>12</v>
      </c>
    </row>
    <row r="656" spans="1:1" x14ac:dyDescent="0.35">
      <c r="A656" s="14">
        <v>13</v>
      </c>
    </row>
    <row r="657" spans="1:1" x14ac:dyDescent="0.35">
      <c r="A657" s="14">
        <v>14</v>
      </c>
    </row>
    <row r="658" spans="1:1" x14ac:dyDescent="0.35">
      <c r="A658" s="14">
        <v>15</v>
      </c>
    </row>
    <row r="659" spans="1:1" x14ac:dyDescent="0.35">
      <c r="A659" s="14">
        <v>16</v>
      </c>
    </row>
    <row r="660" spans="1:1" x14ac:dyDescent="0.35">
      <c r="A660" s="14">
        <v>17</v>
      </c>
    </row>
    <row r="661" spans="1:1" x14ac:dyDescent="0.35">
      <c r="A661" s="14">
        <v>18</v>
      </c>
    </row>
    <row r="662" spans="1:1" x14ac:dyDescent="0.35">
      <c r="A662" s="14">
        <v>19</v>
      </c>
    </row>
    <row r="663" spans="1:1" x14ac:dyDescent="0.35">
      <c r="A663" s="14">
        <v>20</v>
      </c>
    </row>
    <row r="664" spans="1:1" x14ac:dyDescent="0.35">
      <c r="A664" s="14">
        <v>21</v>
      </c>
    </row>
    <row r="665" spans="1:1" x14ac:dyDescent="0.35">
      <c r="A665" s="14">
        <v>22</v>
      </c>
    </row>
    <row r="666" spans="1:1" x14ac:dyDescent="0.35">
      <c r="A666" s="14">
        <v>23</v>
      </c>
    </row>
    <row r="667" spans="1:1" x14ac:dyDescent="0.35">
      <c r="A667" s="14">
        <v>24</v>
      </c>
    </row>
    <row r="668" spans="1:1" x14ac:dyDescent="0.35">
      <c r="A668" s="14">
        <v>25</v>
      </c>
    </row>
    <row r="669" spans="1:1" x14ac:dyDescent="0.35">
      <c r="A669" s="14">
        <v>26</v>
      </c>
    </row>
    <row r="670" spans="1:1" x14ac:dyDescent="0.35">
      <c r="A670" s="14">
        <v>27</v>
      </c>
    </row>
    <row r="671" spans="1:1" x14ac:dyDescent="0.35">
      <c r="A671" s="14">
        <v>28</v>
      </c>
    </row>
    <row r="672" spans="1:1" x14ac:dyDescent="0.35">
      <c r="A672" s="14">
        <v>29</v>
      </c>
    </row>
    <row r="673" spans="1:1" x14ac:dyDescent="0.35">
      <c r="A673" s="14">
        <v>30</v>
      </c>
    </row>
    <row r="674" spans="1:1" x14ac:dyDescent="0.35">
      <c r="A674" s="14">
        <v>31</v>
      </c>
    </row>
    <row r="675" spans="1:1" x14ac:dyDescent="0.35">
      <c r="A675" s="14">
        <v>32</v>
      </c>
    </row>
    <row r="676" spans="1:1" x14ac:dyDescent="0.35">
      <c r="A676" s="14">
        <v>33</v>
      </c>
    </row>
    <row r="677" spans="1:1" x14ac:dyDescent="0.35">
      <c r="A677" s="14">
        <v>34</v>
      </c>
    </row>
    <row r="678" spans="1:1" x14ac:dyDescent="0.35">
      <c r="A678" s="14">
        <v>35</v>
      </c>
    </row>
    <row r="679" spans="1:1" x14ac:dyDescent="0.35">
      <c r="A679" s="14">
        <v>36</v>
      </c>
    </row>
    <row r="680" spans="1:1" x14ac:dyDescent="0.35">
      <c r="A680" s="14">
        <v>37</v>
      </c>
    </row>
    <row r="681" spans="1:1" x14ac:dyDescent="0.35">
      <c r="A681" s="14">
        <v>38</v>
      </c>
    </row>
    <row r="682" spans="1:1" x14ac:dyDescent="0.35">
      <c r="A682" s="14">
        <v>39</v>
      </c>
    </row>
    <row r="683" spans="1:1" x14ac:dyDescent="0.35">
      <c r="A683" s="14">
        <v>40</v>
      </c>
    </row>
    <row r="684" spans="1:1" x14ac:dyDescent="0.35">
      <c r="A684" s="14">
        <v>41</v>
      </c>
    </row>
    <row r="685" spans="1:1" x14ac:dyDescent="0.35">
      <c r="A685" s="14">
        <v>42</v>
      </c>
    </row>
    <row r="686" spans="1:1" x14ac:dyDescent="0.35">
      <c r="A686" s="14">
        <v>43</v>
      </c>
    </row>
    <row r="687" spans="1:1" x14ac:dyDescent="0.35">
      <c r="A687" s="14">
        <v>44</v>
      </c>
    </row>
    <row r="688" spans="1:1" x14ac:dyDescent="0.35">
      <c r="A688" s="14">
        <v>45</v>
      </c>
    </row>
    <row r="689" spans="1:1" x14ac:dyDescent="0.35">
      <c r="A689" s="14">
        <v>46</v>
      </c>
    </row>
    <row r="690" spans="1:1" x14ac:dyDescent="0.35">
      <c r="A690" s="14">
        <v>47</v>
      </c>
    </row>
    <row r="691" spans="1:1" x14ac:dyDescent="0.35">
      <c r="A691" s="14">
        <v>48</v>
      </c>
    </row>
    <row r="692" spans="1:1" x14ac:dyDescent="0.35">
      <c r="A692" s="14">
        <v>49</v>
      </c>
    </row>
    <row r="693" spans="1:1" x14ac:dyDescent="0.35">
      <c r="A693" s="14">
        <v>50</v>
      </c>
    </row>
    <row r="694" spans="1:1" x14ac:dyDescent="0.35">
      <c r="A694" s="14">
        <v>51</v>
      </c>
    </row>
    <row r="695" spans="1:1" x14ac:dyDescent="0.35">
      <c r="A695" s="14">
        <v>52</v>
      </c>
    </row>
    <row r="696" spans="1:1" x14ac:dyDescent="0.35">
      <c r="A696" s="14">
        <v>53</v>
      </c>
    </row>
    <row r="697" spans="1:1" x14ac:dyDescent="0.35">
      <c r="A697" s="14">
        <v>54</v>
      </c>
    </row>
    <row r="698" spans="1:1" x14ac:dyDescent="0.35">
      <c r="A698" s="14">
        <v>55</v>
      </c>
    </row>
    <row r="699" spans="1:1" x14ac:dyDescent="0.35">
      <c r="A699" s="14">
        <v>56</v>
      </c>
    </row>
    <row r="700" spans="1:1" x14ac:dyDescent="0.35">
      <c r="A700" s="14">
        <v>57</v>
      </c>
    </row>
    <row r="701" spans="1:1" x14ac:dyDescent="0.35">
      <c r="A701" s="14">
        <v>58</v>
      </c>
    </row>
    <row r="702" spans="1:1" x14ac:dyDescent="0.35">
      <c r="A702" s="14">
        <v>59</v>
      </c>
    </row>
    <row r="703" spans="1:1" x14ac:dyDescent="0.35">
      <c r="A703" s="14">
        <v>60</v>
      </c>
    </row>
    <row r="704" spans="1:1" x14ac:dyDescent="0.35">
      <c r="A704" s="14">
        <v>61</v>
      </c>
    </row>
    <row r="705" spans="1:1" x14ac:dyDescent="0.35">
      <c r="A705" s="14">
        <v>62</v>
      </c>
    </row>
    <row r="706" spans="1:1" x14ac:dyDescent="0.35">
      <c r="A706" s="14">
        <v>63</v>
      </c>
    </row>
    <row r="707" spans="1:1" x14ac:dyDescent="0.35">
      <c r="A707" s="14">
        <v>64</v>
      </c>
    </row>
    <row r="708" spans="1:1" x14ac:dyDescent="0.35">
      <c r="A708" s="14">
        <v>65</v>
      </c>
    </row>
    <row r="709" spans="1:1" x14ac:dyDescent="0.35">
      <c r="A709" s="14">
        <v>66</v>
      </c>
    </row>
    <row r="710" spans="1:1" x14ac:dyDescent="0.35">
      <c r="A710" s="14">
        <v>67</v>
      </c>
    </row>
    <row r="711" spans="1:1" x14ac:dyDescent="0.35">
      <c r="A711" s="14">
        <v>68</v>
      </c>
    </row>
    <row r="712" spans="1:1" x14ac:dyDescent="0.35">
      <c r="A712" s="14">
        <v>69</v>
      </c>
    </row>
    <row r="713" spans="1:1" x14ac:dyDescent="0.35">
      <c r="A713" s="14">
        <v>70</v>
      </c>
    </row>
    <row r="714" spans="1:1" x14ac:dyDescent="0.35">
      <c r="A714" s="14">
        <v>71</v>
      </c>
    </row>
    <row r="715" spans="1:1" x14ac:dyDescent="0.35">
      <c r="A715" s="14">
        <v>72</v>
      </c>
    </row>
    <row r="716" spans="1:1" x14ac:dyDescent="0.35">
      <c r="A716" s="14">
        <v>73</v>
      </c>
    </row>
    <row r="717" spans="1:1" x14ac:dyDescent="0.35">
      <c r="A717" s="14">
        <v>74</v>
      </c>
    </row>
    <row r="718" spans="1:1" x14ac:dyDescent="0.35">
      <c r="A718" s="14">
        <v>75</v>
      </c>
    </row>
    <row r="719" spans="1:1" x14ac:dyDescent="0.35">
      <c r="A719" s="14">
        <v>76</v>
      </c>
    </row>
    <row r="720" spans="1:1" x14ac:dyDescent="0.35">
      <c r="A720" s="14">
        <v>77</v>
      </c>
    </row>
    <row r="721" spans="1:1" x14ac:dyDescent="0.35">
      <c r="A721" s="14">
        <v>78</v>
      </c>
    </row>
    <row r="722" spans="1:1" x14ac:dyDescent="0.35">
      <c r="A722" s="14">
        <v>79</v>
      </c>
    </row>
    <row r="723" spans="1:1" x14ac:dyDescent="0.35">
      <c r="A723" s="14">
        <v>80</v>
      </c>
    </row>
  </sheetData>
  <autoFilter ref="A3:AD3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tabSelected="1" topLeftCell="C1" zoomScale="70" zoomScaleNormal="70" workbookViewId="0">
      <selection activeCell="AE81" sqref="AE2:AE81"/>
    </sheetView>
  </sheetViews>
  <sheetFormatPr defaultRowHeight="14.5" x14ac:dyDescent="0.35"/>
  <cols>
    <col min="1" max="1" width="3.81640625" bestFit="1" customWidth="1"/>
    <col min="2" max="2" width="6.6328125" bestFit="1" customWidth="1"/>
    <col min="3" max="3" width="48.1796875" bestFit="1" customWidth="1"/>
    <col min="4" max="5" width="5.81640625" bestFit="1" customWidth="1"/>
    <col min="6" max="6" width="6.54296875" bestFit="1" customWidth="1"/>
    <col min="7" max="8" width="5.81640625" bestFit="1" customWidth="1"/>
    <col min="9" max="9" width="6.54296875" bestFit="1" customWidth="1"/>
    <col min="10" max="11" width="5.81640625" bestFit="1" customWidth="1"/>
    <col min="12" max="12" width="6.54296875" bestFit="1" customWidth="1"/>
    <col min="13" max="14" width="5.81640625" bestFit="1" customWidth="1"/>
    <col min="15" max="15" width="6.54296875" bestFit="1" customWidth="1"/>
    <col min="16" max="17" width="5.81640625" bestFit="1" customWidth="1"/>
    <col min="18" max="18" width="6.54296875" bestFit="1" customWidth="1"/>
    <col min="19" max="20" width="5.81640625" bestFit="1" customWidth="1"/>
    <col min="21" max="21" width="6.54296875" bestFit="1" customWidth="1"/>
    <col min="22" max="23" width="5.81640625" bestFit="1" customWidth="1"/>
    <col min="24" max="24" width="6.54296875" bestFit="1" customWidth="1"/>
    <col min="25" max="26" width="5.81640625" bestFit="1" customWidth="1"/>
    <col min="27" max="27" width="6.54296875" bestFit="1" customWidth="1"/>
    <col min="28" max="29" width="5.81640625" bestFit="1" customWidth="1"/>
    <col min="30" max="30" width="6.54296875" bestFit="1" customWidth="1"/>
  </cols>
  <sheetData>
    <row r="1" spans="1:31" x14ac:dyDescent="0.35">
      <c r="D1" t="s">
        <v>160</v>
      </c>
      <c r="E1" t="s">
        <v>161</v>
      </c>
      <c r="F1" t="s">
        <v>162</v>
      </c>
      <c r="G1" t="s">
        <v>160</v>
      </c>
      <c r="H1" t="s">
        <v>161</v>
      </c>
      <c r="I1" t="s">
        <v>162</v>
      </c>
      <c r="J1" t="s">
        <v>160</v>
      </c>
      <c r="K1" t="s">
        <v>161</v>
      </c>
      <c r="L1" t="s">
        <v>162</v>
      </c>
      <c r="M1" t="s">
        <v>160</v>
      </c>
      <c r="N1" t="s">
        <v>161</v>
      </c>
      <c r="O1" t="s">
        <v>162</v>
      </c>
      <c r="P1" t="s">
        <v>160</v>
      </c>
      <c r="Q1" t="s">
        <v>161</v>
      </c>
      <c r="R1" t="s">
        <v>162</v>
      </c>
      <c r="S1" t="s">
        <v>160</v>
      </c>
      <c r="T1" t="s">
        <v>161</v>
      </c>
      <c r="U1" t="s">
        <v>162</v>
      </c>
      <c r="V1" t="s">
        <v>160</v>
      </c>
      <c r="W1" t="s">
        <v>161</v>
      </c>
      <c r="X1" t="s">
        <v>162</v>
      </c>
      <c r="Y1" t="s">
        <v>160</v>
      </c>
      <c r="Z1" t="s">
        <v>161</v>
      </c>
      <c r="AA1" t="s">
        <v>162</v>
      </c>
      <c r="AB1" t="s">
        <v>160</v>
      </c>
      <c r="AC1" t="s">
        <v>161</v>
      </c>
      <c r="AD1" t="s">
        <v>162</v>
      </c>
      <c r="AE1" t="s">
        <v>171</v>
      </c>
    </row>
    <row r="2" spans="1:31" x14ac:dyDescent="0.35">
      <c r="A2">
        <v>1</v>
      </c>
      <c r="B2" t="s">
        <v>0</v>
      </c>
      <c r="C2" t="s">
        <v>1</v>
      </c>
      <c r="D2">
        <v>9050</v>
      </c>
      <c r="E2">
        <v>9025</v>
      </c>
      <c r="F2">
        <v>25</v>
      </c>
      <c r="G2">
        <v>9100</v>
      </c>
      <c r="H2">
        <v>9075</v>
      </c>
      <c r="I2">
        <v>25</v>
      </c>
      <c r="J2">
        <v>9025</v>
      </c>
      <c r="K2">
        <v>9000</v>
      </c>
      <c r="L2">
        <v>25</v>
      </c>
      <c r="M2">
        <v>9050</v>
      </c>
      <c r="N2">
        <v>9000</v>
      </c>
      <c r="O2">
        <v>50</v>
      </c>
      <c r="P2">
        <v>9025</v>
      </c>
      <c r="Q2">
        <v>9000</v>
      </c>
      <c r="R2">
        <v>25</v>
      </c>
      <c r="S2">
        <v>9050</v>
      </c>
      <c r="T2">
        <v>9025</v>
      </c>
      <c r="U2">
        <v>25</v>
      </c>
      <c r="V2">
        <v>9300</v>
      </c>
      <c r="W2">
        <v>9275</v>
      </c>
      <c r="X2">
        <v>25</v>
      </c>
      <c r="Y2">
        <v>9225</v>
      </c>
      <c r="Z2">
        <v>9200</v>
      </c>
      <c r="AA2">
        <v>25</v>
      </c>
      <c r="AB2">
        <v>9250</v>
      </c>
      <c r="AC2">
        <v>9225</v>
      </c>
      <c r="AD2">
        <v>25</v>
      </c>
      <c r="AE2">
        <f>AVERAGE(AD2,AA2,X2,U2,R2,O2,L2,I2,F2,)</f>
        <v>25</v>
      </c>
    </row>
    <row r="3" spans="1:31" x14ac:dyDescent="0.35">
      <c r="A3">
        <v>5</v>
      </c>
      <c r="B3" t="s">
        <v>2</v>
      </c>
      <c r="C3" t="s">
        <v>3</v>
      </c>
      <c r="D3">
        <v>670</v>
      </c>
      <c r="E3">
        <v>665</v>
      </c>
      <c r="F3">
        <v>5</v>
      </c>
      <c r="G3">
        <v>665</v>
      </c>
      <c r="H3">
        <v>660</v>
      </c>
      <c r="I3">
        <v>5</v>
      </c>
      <c r="J3">
        <v>685</v>
      </c>
      <c r="K3">
        <v>680</v>
      </c>
      <c r="L3">
        <v>5</v>
      </c>
      <c r="M3">
        <v>690</v>
      </c>
      <c r="N3">
        <v>685</v>
      </c>
      <c r="O3">
        <v>5</v>
      </c>
      <c r="P3">
        <v>680</v>
      </c>
      <c r="Q3">
        <v>675</v>
      </c>
      <c r="R3">
        <v>5</v>
      </c>
      <c r="S3">
        <v>680</v>
      </c>
      <c r="T3">
        <v>675</v>
      </c>
      <c r="U3">
        <v>5</v>
      </c>
      <c r="V3">
        <v>685</v>
      </c>
      <c r="W3">
        <v>680</v>
      </c>
      <c r="X3">
        <v>5</v>
      </c>
      <c r="Y3">
        <v>670</v>
      </c>
      <c r="Z3">
        <v>665</v>
      </c>
      <c r="AA3">
        <v>5</v>
      </c>
      <c r="AB3">
        <v>675</v>
      </c>
      <c r="AC3">
        <v>670</v>
      </c>
      <c r="AD3">
        <v>5</v>
      </c>
      <c r="AE3" s="31">
        <f t="shared" ref="AE3:AE66" si="0">AVERAGE(AD3,AA3,X3,U3,R3,O3,L3,I3,F3,)</f>
        <v>4.5</v>
      </c>
    </row>
    <row r="4" spans="1:31" x14ac:dyDescent="0.35">
      <c r="A4">
        <v>9</v>
      </c>
      <c r="B4" t="s">
        <v>4</v>
      </c>
      <c r="C4" t="s">
        <v>5</v>
      </c>
      <c r="D4">
        <v>825</v>
      </c>
      <c r="E4">
        <v>820</v>
      </c>
      <c r="F4">
        <v>5</v>
      </c>
      <c r="G4">
        <v>820</v>
      </c>
      <c r="H4">
        <v>815</v>
      </c>
      <c r="I4">
        <v>5</v>
      </c>
      <c r="J4">
        <v>800</v>
      </c>
      <c r="K4">
        <v>795</v>
      </c>
      <c r="L4">
        <v>5</v>
      </c>
      <c r="M4">
        <v>815</v>
      </c>
      <c r="N4">
        <v>810</v>
      </c>
      <c r="O4">
        <v>5</v>
      </c>
      <c r="P4">
        <v>810</v>
      </c>
      <c r="Q4">
        <v>805</v>
      </c>
      <c r="R4">
        <v>5</v>
      </c>
      <c r="S4">
        <v>815</v>
      </c>
      <c r="T4">
        <v>810</v>
      </c>
      <c r="U4">
        <v>5</v>
      </c>
      <c r="V4">
        <v>860</v>
      </c>
      <c r="W4">
        <v>855</v>
      </c>
      <c r="X4">
        <v>5</v>
      </c>
      <c r="Y4">
        <v>860</v>
      </c>
      <c r="Z4">
        <v>855</v>
      </c>
      <c r="AA4">
        <v>5</v>
      </c>
      <c r="AB4">
        <v>855</v>
      </c>
      <c r="AC4">
        <v>850</v>
      </c>
      <c r="AD4">
        <v>5</v>
      </c>
      <c r="AE4" s="31">
        <f t="shared" si="0"/>
        <v>4.5</v>
      </c>
    </row>
    <row r="5" spans="1:31" x14ac:dyDescent="0.35">
      <c r="A5">
        <v>13</v>
      </c>
      <c r="B5" t="s">
        <v>6</v>
      </c>
      <c r="C5" t="s">
        <v>7</v>
      </c>
      <c r="D5">
        <v>4030</v>
      </c>
      <c r="E5">
        <v>4020</v>
      </c>
      <c r="F5">
        <v>10</v>
      </c>
      <c r="G5">
        <v>4040</v>
      </c>
      <c r="H5">
        <v>4030</v>
      </c>
      <c r="I5">
        <v>10</v>
      </c>
      <c r="J5">
        <v>4020</v>
      </c>
      <c r="K5">
        <v>4010</v>
      </c>
      <c r="L5">
        <v>10</v>
      </c>
      <c r="M5">
        <v>3950</v>
      </c>
      <c r="N5">
        <v>3940</v>
      </c>
      <c r="O5">
        <v>10</v>
      </c>
      <c r="P5">
        <v>3950</v>
      </c>
      <c r="Q5">
        <v>3940</v>
      </c>
      <c r="R5">
        <v>10</v>
      </c>
      <c r="S5">
        <v>3980</v>
      </c>
      <c r="T5">
        <v>3970</v>
      </c>
      <c r="U5">
        <v>10</v>
      </c>
      <c r="V5">
        <v>4020</v>
      </c>
      <c r="W5">
        <v>4010</v>
      </c>
      <c r="X5">
        <v>10</v>
      </c>
      <c r="Y5">
        <v>4010</v>
      </c>
      <c r="Z5">
        <v>4000</v>
      </c>
      <c r="AA5">
        <v>10</v>
      </c>
      <c r="AB5">
        <v>4070</v>
      </c>
      <c r="AC5">
        <v>4060</v>
      </c>
      <c r="AD5">
        <v>10</v>
      </c>
      <c r="AE5" s="31">
        <f t="shared" si="0"/>
        <v>9</v>
      </c>
    </row>
    <row r="6" spans="1:31" x14ac:dyDescent="0.35">
      <c r="A6">
        <v>23</v>
      </c>
      <c r="B6" t="s">
        <v>8</v>
      </c>
      <c r="C6" t="s">
        <v>9</v>
      </c>
      <c r="D6">
        <v>1200</v>
      </c>
      <c r="E6">
        <v>1195</v>
      </c>
      <c r="F6">
        <v>5</v>
      </c>
      <c r="G6">
        <v>1210</v>
      </c>
      <c r="H6">
        <v>1205</v>
      </c>
      <c r="I6">
        <v>5</v>
      </c>
      <c r="J6">
        <v>1200</v>
      </c>
      <c r="K6">
        <v>1195</v>
      </c>
      <c r="L6">
        <v>5</v>
      </c>
      <c r="M6">
        <v>1195</v>
      </c>
      <c r="N6">
        <v>1190</v>
      </c>
      <c r="O6">
        <v>5</v>
      </c>
      <c r="P6">
        <v>1200</v>
      </c>
      <c r="Q6">
        <v>1190</v>
      </c>
      <c r="R6">
        <v>10</v>
      </c>
      <c r="S6">
        <v>1210</v>
      </c>
      <c r="T6">
        <v>1205</v>
      </c>
      <c r="U6">
        <v>5</v>
      </c>
      <c r="V6">
        <v>1260</v>
      </c>
      <c r="W6">
        <v>1255</v>
      </c>
      <c r="X6">
        <v>5</v>
      </c>
      <c r="Y6">
        <v>1380</v>
      </c>
      <c r="Z6">
        <v>1375</v>
      </c>
      <c r="AA6">
        <v>5</v>
      </c>
      <c r="AB6">
        <v>1415</v>
      </c>
      <c r="AC6">
        <v>1410</v>
      </c>
      <c r="AD6">
        <v>5</v>
      </c>
      <c r="AE6" s="31">
        <f t="shared" si="0"/>
        <v>5</v>
      </c>
    </row>
    <row r="7" spans="1:31" x14ac:dyDescent="0.35">
      <c r="A7">
        <v>36</v>
      </c>
      <c r="B7" t="s">
        <v>10</v>
      </c>
      <c r="C7" t="s">
        <v>11</v>
      </c>
      <c r="D7">
        <v>2100</v>
      </c>
      <c r="E7">
        <v>2090</v>
      </c>
      <c r="F7">
        <v>10</v>
      </c>
      <c r="G7">
        <v>2080</v>
      </c>
      <c r="H7">
        <v>2070</v>
      </c>
      <c r="I7">
        <v>10</v>
      </c>
      <c r="J7">
        <v>2100</v>
      </c>
      <c r="K7">
        <v>2080</v>
      </c>
      <c r="L7">
        <v>20</v>
      </c>
      <c r="M7">
        <v>2100</v>
      </c>
      <c r="N7">
        <v>2090</v>
      </c>
      <c r="O7">
        <v>10</v>
      </c>
      <c r="P7">
        <v>2120</v>
      </c>
      <c r="Q7">
        <v>2100</v>
      </c>
      <c r="R7">
        <v>20</v>
      </c>
      <c r="S7">
        <v>2140</v>
      </c>
      <c r="T7">
        <v>2130</v>
      </c>
      <c r="U7">
        <v>10</v>
      </c>
      <c r="V7">
        <v>2240</v>
      </c>
      <c r="W7">
        <v>2220</v>
      </c>
      <c r="X7">
        <v>20</v>
      </c>
      <c r="Y7">
        <v>2250</v>
      </c>
      <c r="Z7">
        <v>2240</v>
      </c>
      <c r="AA7">
        <v>10</v>
      </c>
      <c r="AB7">
        <v>2340</v>
      </c>
      <c r="AC7">
        <v>2330</v>
      </c>
      <c r="AD7">
        <v>10</v>
      </c>
      <c r="AE7" s="31">
        <f t="shared" si="0"/>
        <v>12</v>
      </c>
    </row>
    <row r="8" spans="1:31" x14ac:dyDescent="0.35">
      <c r="A8">
        <v>39</v>
      </c>
      <c r="B8" t="s">
        <v>12</v>
      </c>
      <c r="C8" t="s">
        <v>13</v>
      </c>
      <c r="D8">
        <v>1970</v>
      </c>
      <c r="E8">
        <v>1965</v>
      </c>
      <c r="F8">
        <v>5</v>
      </c>
      <c r="G8">
        <v>1990</v>
      </c>
      <c r="H8">
        <v>1985</v>
      </c>
      <c r="I8">
        <v>5</v>
      </c>
      <c r="J8">
        <v>1950</v>
      </c>
      <c r="K8">
        <v>1945</v>
      </c>
      <c r="L8">
        <v>5</v>
      </c>
      <c r="M8">
        <v>1925</v>
      </c>
      <c r="N8">
        <v>1920</v>
      </c>
      <c r="O8">
        <v>5</v>
      </c>
      <c r="P8">
        <v>1980</v>
      </c>
      <c r="Q8">
        <v>1975</v>
      </c>
      <c r="R8">
        <v>5</v>
      </c>
      <c r="S8">
        <v>1985</v>
      </c>
      <c r="T8">
        <v>1980</v>
      </c>
      <c r="U8">
        <v>5</v>
      </c>
      <c r="V8">
        <v>2080</v>
      </c>
      <c r="W8">
        <v>2070</v>
      </c>
      <c r="X8">
        <v>10</v>
      </c>
      <c r="Y8">
        <v>2130</v>
      </c>
      <c r="Z8">
        <v>2120</v>
      </c>
      <c r="AA8">
        <v>10</v>
      </c>
      <c r="AB8">
        <v>2080</v>
      </c>
      <c r="AC8">
        <v>2070</v>
      </c>
      <c r="AD8">
        <v>10</v>
      </c>
      <c r="AE8" s="31">
        <f t="shared" si="0"/>
        <v>6</v>
      </c>
    </row>
    <row r="9" spans="1:31" x14ac:dyDescent="0.35">
      <c r="A9">
        <v>59</v>
      </c>
      <c r="B9" t="s">
        <v>14</v>
      </c>
      <c r="C9" t="s">
        <v>15</v>
      </c>
      <c r="D9">
        <v>6875</v>
      </c>
      <c r="E9">
        <v>6850</v>
      </c>
      <c r="F9">
        <v>25</v>
      </c>
      <c r="G9">
        <v>6900</v>
      </c>
      <c r="H9">
        <v>6875</v>
      </c>
      <c r="I9">
        <v>25</v>
      </c>
      <c r="J9">
        <v>6675</v>
      </c>
      <c r="K9">
        <v>6650</v>
      </c>
      <c r="L9">
        <v>25</v>
      </c>
      <c r="M9">
        <v>6675</v>
      </c>
      <c r="N9">
        <v>6650</v>
      </c>
      <c r="O9">
        <v>25</v>
      </c>
      <c r="P9">
        <v>6775</v>
      </c>
      <c r="Q9">
        <v>6750</v>
      </c>
      <c r="R9">
        <v>25</v>
      </c>
      <c r="S9">
        <v>6975</v>
      </c>
      <c r="T9">
        <v>6950</v>
      </c>
      <c r="U9">
        <v>25</v>
      </c>
      <c r="V9">
        <v>7225</v>
      </c>
      <c r="W9">
        <v>7200</v>
      </c>
      <c r="X9">
        <v>25</v>
      </c>
      <c r="Y9">
        <v>7200</v>
      </c>
      <c r="Z9">
        <v>7150</v>
      </c>
      <c r="AA9">
        <v>50</v>
      </c>
      <c r="AB9">
        <v>7075</v>
      </c>
      <c r="AC9">
        <v>7050</v>
      </c>
      <c r="AD9">
        <v>25</v>
      </c>
      <c r="AE9" s="31">
        <f t="shared" si="0"/>
        <v>25</v>
      </c>
    </row>
    <row r="10" spans="1:31" x14ac:dyDescent="0.35">
      <c r="A10">
        <v>64</v>
      </c>
      <c r="B10" t="s">
        <v>16</v>
      </c>
      <c r="C10" t="s">
        <v>17</v>
      </c>
      <c r="D10">
        <v>177</v>
      </c>
      <c r="E10">
        <v>176</v>
      </c>
      <c r="F10">
        <v>1</v>
      </c>
      <c r="G10">
        <v>182</v>
      </c>
      <c r="H10">
        <v>181</v>
      </c>
      <c r="I10">
        <v>1</v>
      </c>
      <c r="J10">
        <v>182</v>
      </c>
      <c r="K10">
        <v>181</v>
      </c>
      <c r="L10">
        <v>1</v>
      </c>
      <c r="M10">
        <v>183</v>
      </c>
      <c r="N10">
        <v>182</v>
      </c>
      <c r="O10">
        <v>1</v>
      </c>
      <c r="P10">
        <v>183</v>
      </c>
      <c r="Q10">
        <v>182</v>
      </c>
      <c r="R10">
        <v>1</v>
      </c>
      <c r="S10">
        <v>195</v>
      </c>
      <c r="T10">
        <v>194</v>
      </c>
      <c r="U10">
        <v>1</v>
      </c>
      <c r="V10">
        <v>192</v>
      </c>
      <c r="W10">
        <v>191</v>
      </c>
      <c r="X10">
        <v>1</v>
      </c>
      <c r="Y10">
        <v>191</v>
      </c>
      <c r="Z10">
        <v>190</v>
      </c>
      <c r="AA10">
        <v>1</v>
      </c>
      <c r="AB10">
        <v>191</v>
      </c>
      <c r="AC10">
        <v>190</v>
      </c>
      <c r="AD10">
        <v>1</v>
      </c>
      <c r="AE10" s="31">
        <f t="shared" si="0"/>
        <v>0.9</v>
      </c>
    </row>
    <row r="11" spans="1:31" x14ac:dyDescent="0.35">
      <c r="A11">
        <v>66</v>
      </c>
      <c r="B11" t="s">
        <v>18</v>
      </c>
      <c r="C11" t="s">
        <v>19</v>
      </c>
      <c r="D11">
        <v>1390</v>
      </c>
      <c r="E11">
        <v>1380</v>
      </c>
      <c r="F11">
        <v>10</v>
      </c>
      <c r="G11">
        <v>1550</v>
      </c>
      <c r="H11">
        <v>1545</v>
      </c>
      <c r="I11">
        <v>5</v>
      </c>
      <c r="J11">
        <v>1490</v>
      </c>
      <c r="K11">
        <v>1485</v>
      </c>
      <c r="L11">
        <v>5</v>
      </c>
      <c r="M11">
        <v>1465</v>
      </c>
      <c r="N11">
        <v>1460</v>
      </c>
      <c r="O11">
        <v>5</v>
      </c>
      <c r="P11">
        <v>1410</v>
      </c>
      <c r="Q11">
        <v>1405</v>
      </c>
      <c r="R11">
        <v>5</v>
      </c>
      <c r="S11">
        <v>1420</v>
      </c>
      <c r="T11">
        <v>1410</v>
      </c>
      <c r="U11">
        <v>10</v>
      </c>
      <c r="V11">
        <v>1505</v>
      </c>
      <c r="W11">
        <v>1500</v>
      </c>
      <c r="X11">
        <v>5</v>
      </c>
      <c r="Y11">
        <v>1470</v>
      </c>
      <c r="Z11">
        <v>1460</v>
      </c>
      <c r="AA11">
        <v>10</v>
      </c>
      <c r="AB11">
        <v>1455</v>
      </c>
      <c r="AC11">
        <v>1450</v>
      </c>
      <c r="AD11">
        <v>5</v>
      </c>
      <c r="AE11" s="31">
        <f t="shared" si="0"/>
        <v>6</v>
      </c>
    </row>
    <row r="12" spans="1:31" x14ac:dyDescent="0.35">
      <c r="A12">
        <v>83</v>
      </c>
      <c r="B12" t="s">
        <v>20</v>
      </c>
      <c r="C12" t="s">
        <v>21</v>
      </c>
      <c r="D12">
        <v>8275</v>
      </c>
      <c r="E12">
        <v>8250</v>
      </c>
      <c r="F12">
        <v>25</v>
      </c>
      <c r="G12">
        <v>8275</v>
      </c>
      <c r="H12">
        <v>8250</v>
      </c>
      <c r="I12">
        <v>25</v>
      </c>
      <c r="J12">
        <v>8375</v>
      </c>
      <c r="K12">
        <v>8350</v>
      </c>
      <c r="L12">
        <v>25</v>
      </c>
      <c r="M12">
        <v>8400</v>
      </c>
      <c r="N12">
        <v>8350</v>
      </c>
      <c r="O12">
        <v>50</v>
      </c>
      <c r="P12">
        <v>8375</v>
      </c>
      <c r="Q12">
        <v>8350</v>
      </c>
      <c r="R12">
        <v>25</v>
      </c>
      <c r="S12">
        <v>8400</v>
      </c>
      <c r="T12">
        <v>8375</v>
      </c>
      <c r="U12">
        <v>25</v>
      </c>
      <c r="V12">
        <v>8550</v>
      </c>
      <c r="W12">
        <v>8525</v>
      </c>
      <c r="X12">
        <v>25</v>
      </c>
      <c r="Y12">
        <v>8525</v>
      </c>
      <c r="Z12">
        <v>8500</v>
      </c>
      <c r="AA12">
        <v>25</v>
      </c>
      <c r="AB12">
        <v>8775</v>
      </c>
      <c r="AC12">
        <v>8750</v>
      </c>
      <c r="AD12">
        <v>25</v>
      </c>
      <c r="AE12" s="31">
        <f t="shared" si="0"/>
        <v>25</v>
      </c>
    </row>
    <row r="13" spans="1:31" x14ac:dyDescent="0.35">
      <c r="A13">
        <v>88</v>
      </c>
      <c r="B13" t="s">
        <v>22</v>
      </c>
      <c r="C13" t="s">
        <v>23</v>
      </c>
      <c r="D13">
        <v>8850</v>
      </c>
      <c r="E13">
        <v>8825</v>
      </c>
      <c r="F13">
        <v>25</v>
      </c>
      <c r="G13">
        <v>8750</v>
      </c>
      <c r="H13">
        <v>8725</v>
      </c>
      <c r="I13">
        <v>25</v>
      </c>
      <c r="J13">
        <v>8600</v>
      </c>
      <c r="K13">
        <v>8575</v>
      </c>
      <c r="L13">
        <v>25</v>
      </c>
      <c r="M13">
        <v>8775</v>
      </c>
      <c r="N13">
        <v>8750</v>
      </c>
      <c r="O13">
        <v>25</v>
      </c>
      <c r="P13">
        <v>8825</v>
      </c>
      <c r="Q13">
        <v>8800</v>
      </c>
      <c r="R13">
        <v>25</v>
      </c>
      <c r="S13">
        <v>8800</v>
      </c>
      <c r="T13">
        <v>8775</v>
      </c>
      <c r="U13">
        <v>25</v>
      </c>
      <c r="V13">
        <v>8975</v>
      </c>
      <c r="W13">
        <v>8950</v>
      </c>
      <c r="X13">
        <v>25</v>
      </c>
      <c r="Y13">
        <v>8925</v>
      </c>
      <c r="Z13">
        <v>8900</v>
      </c>
      <c r="AA13">
        <v>25</v>
      </c>
      <c r="AB13">
        <v>9175</v>
      </c>
      <c r="AC13">
        <v>9150</v>
      </c>
      <c r="AD13">
        <v>25</v>
      </c>
      <c r="AE13" s="31">
        <f t="shared" si="0"/>
        <v>22.5</v>
      </c>
    </row>
    <row r="14" spans="1:31" x14ac:dyDescent="0.35">
      <c r="A14">
        <v>89</v>
      </c>
      <c r="B14" t="s">
        <v>24</v>
      </c>
      <c r="C14" t="s">
        <v>25</v>
      </c>
      <c r="D14">
        <v>4590</v>
      </c>
      <c r="E14">
        <v>4580</v>
      </c>
      <c r="F14">
        <v>10</v>
      </c>
      <c r="G14">
        <v>4570</v>
      </c>
      <c r="H14">
        <v>4560</v>
      </c>
      <c r="I14">
        <v>10</v>
      </c>
      <c r="J14">
        <v>4470</v>
      </c>
      <c r="K14">
        <v>4460</v>
      </c>
      <c r="L14">
        <v>10</v>
      </c>
      <c r="M14">
        <v>4600</v>
      </c>
      <c r="N14">
        <v>4590</v>
      </c>
      <c r="O14">
        <v>10</v>
      </c>
      <c r="P14">
        <v>4620</v>
      </c>
      <c r="Q14">
        <v>4610</v>
      </c>
      <c r="R14">
        <v>10</v>
      </c>
      <c r="S14">
        <v>4570</v>
      </c>
      <c r="T14">
        <v>4560</v>
      </c>
      <c r="U14">
        <v>10</v>
      </c>
      <c r="V14">
        <v>4590</v>
      </c>
      <c r="W14">
        <v>4580</v>
      </c>
      <c r="X14">
        <v>10</v>
      </c>
      <c r="Y14">
        <v>4580</v>
      </c>
      <c r="Z14">
        <v>4570</v>
      </c>
      <c r="AA14">
        <v>10</v>
      </c>
      <c r="AB14">
        <v>4620</v>
      </c>
      <c r="AC14">
        <v>4610</v>
      </c>
      <c r="AD14">
        <v>10</v>
      </c>
      <c r="AE14" s="31">
        <f t="shared" si="0"/>
        <v>9</v>
      </c>
    </row>
    <row r="15" spans="1:31" x14ac:dyDescent="0.35">
      <c r="A15">
        <v>93</v>
      </c>
      <c r="B15" t="s">
        <v>26</v>
      </c>
      <c r="C15" t="s">
        <v>27</v>
      </c>
      <c r="D15">
        <v>1575</v>
      </c>
      <c r="E15">
        <v>1570</v>
      </c>
      <c r="F15">
        <v>5</v>
      </c>
      <c r="G15">
        <v>1555</v>
      </c>
      <c r="H15">
        <v>1550</v>
      </c>
      <c r="I15">
        <v>5</v>
      </c>
      <c r="J15">
        <v>1540</v>
      </c>
      <c r="K15">
        <v>1535</v>
      </c>
      <c r="L15">
        <v>5</v>
      </c>
      <c r="M15">
        <v>1580</v>
      </c>
      <c r="N15">
        <v>1575</v>
      </c>
      <c r="O15">
        <v>5</v>
      </c>
      <c r="P15">
        <v>1570</v>
      </c>
      <c r="Q15">
        <v>1565</v>
      </c>
      <c r="R15">
        <v>5</v>
      </c>
      <c r="S15">
        <v>1535</v>
      </c>
      <c r="T15">
        <v>1530</v>
      </c>
      <c r="U15">
        <v>5</v>
      </c>
      <c r="V15">
        <v>1545</v>
      </c>
      <c r="W15">
        <v>1540</v>
      </c>
      <c r="X15">
        <v>5</v>
      </c>
      <c r="Y15">
        <v>1535</v>
      </c>
      <c r="Z15">
        <v>1530</v>
      </c>
      <c r="AA15">
        <v>5</v>
      </c>
      <c r="AB15">
        <v>1610</v>
      </c>
      <c r="AC15">
        <v>1605</v>
      </c>
      <c r="AD15">
        <v>5</v>
      </c>
      <c r="AE15" s="31">
        <f t="shared" si="0"/>
        <v>4.5</v>
      </c>
    </row>
    <row r="16" spans="1:31" x14ac:dyDescent="0.35">
      <c r="A16">
        <v>104</v>
      </c>
      <c r="B16" t="s">
        <v>28</v>
      </c>
      <c r="C16" t="s">
        <v>29</v>
      </c>
      <c r="D16">
        <v>157</v>
      </c>
      <c r="E16">
        <v>156</v>
      </c>
      <c r="F16">
        <v>1</v>
      </c>
      <c r="G16">
        <v>172</v>
      </c>
      <c r="H16">
        <v>171</v>
      </c>
      <c r="I16">
        <v>1</v>
      </c>
      <c r="J16">
        <v>172</v>
      </c>
      <c r="K16">
        <v>171</v>
      </c>
      <c r="L16">
        <v>1</v>
      </c>
      <c r="M16">
        <v>174</v>
      </c>
      <c r="N16">
        <v>173</v>
      </c>
      <c r="O16">
        <v>1</v>
      </c>
      <c r="P16">
        <v>174</v>
      </c>
      <c r="Q16">
        <v>173</v>
      </c>
      <c r="R16">
        <v>1</v>
      </c>
      <c r="S16">
        <v>182</v>
      </c>
      <c r="T16">
        <v>181</v>
      </c>
      <c r="U16">
        <v>1</v>
      </c>
      <c r="V16">
        <v>179</v>
      </c>
      <c r="W16">
        <v>178</v>
      </c>
      <c r="X16">
        <v>1</v>
      </c>
      <c r="Y16">
        <v>184</v>
      </c>
      <c r="Z16">
        <v>183</v>
      </c>
      <c r="AA16">
        <v>1</v>
      </c>
      <c r="AB16">
        <v>182</v>
      </c>
      <c r="AC16">
        <v>181</v>
      </c>
      <c r="AD16">
        <v>1</v>
      </c>
      <c r="AE16" s="31">
        <f t="shared" si="0"/>
        <v>0.9</v>
      </c>
    </row>
    <row r="17" spans="1:31" x14ac:dyDescent="0.35">
      <c r="A17">
        <v>105</v>
      </c>
      <c r="B17" t="s">
        <v>30</v>
      </c>
      <c r="C17" t="s">
        <v>31</v>
      </c>
      <c r="D17">
        <v>1170</v>
      </c>
      <c r="E17">
        <v>1165</v>
      </c>
      <c r="F17">
        <v>5</v>
      </c>
      <c r="G17">
        <v>1160</v>
      </c>
      <c r="H17">
        <v>1155</v>
      </c>
      <c r="I17">
        <v>5</v>
      </c>
      <c r="J17">
        <v>1115</v>
      </c>
      <c r="K17">
        <v>1110</v>
      </c>
      <c r="L17">
        <v>5</v>
      </c>
      <c r="M17">
        <v>1130</v>
      </c>
      <c r="N17">
        <v>1125</v>
      </c>
      <c r="O17">
        <v>5</v>
      </c>
      <c r="P17">
        <v>1135</v>
      </c>
      <c r="Q17">
        <v>1130</v>
      </c>
      <c r="R17">
        <v>5</v>
      </c>
      <c r="S17">
        <v>1165</v>
      </c>
      <c r="T17">
        <v>1160</v>
      </c>
      <c r="U17">
        <v>5</v>
      </c>
      <c r="V17">
        <v>1160</v>
      </c>
      <c r="W17">
        <v>1155</v>
      </c>
      <c r="X17">
        <v>5</v>
      </c>
      <c r="Y17">
        <v>1135</v>
      </c>
      <c r="Z17">
        <v>1130</v>
      </c>
      <c r="AA17">
        <v>5</v>
      </c>
      <c r="AB17">
        <v>1130</v>
      </c>
      <c r="AC17">
        <v>1125</v>
      </c>
      <c r="AD17">
        <v>5</v>
      </c>
      <c r="AE17" s="31">
        <f t="shared" si="0"/>
        <v>4.5</v>
      </c>
    </row>
    <row r="18" spans="1:31" x14ac:dyDescent="0.35">
      <c r="A18">
        <v>118</v>
      </c>
      <c r="B18" t="s">
        <v>32</v>
      </c>
      <c r="C18" t="s">
        <v>33</v>
      </c>
      <c r="D18">
        <v>1385</v>
      </c>
      <c r="E18">
        <v>1380</v>
      </c>
      <c r="F18">
        <v>5</v>
      </c>
      <c r="G18">
        <v>1390</v>
      </c>
      <c r="H18">
        <v>1385</v>
      </c>
      <c r="I18">
        <v>5</v>
      </c>
      <c r="J18">
        <v>1385</v>
      </c>
      <c r="K18">
        <v>1380</v>
      </c>
      <c r="L18">
        <v>5</v>
      </c>
      <c r="M18">
        <v>1395</v>
      </c>
      <c r="N18">
        <v>1390</v>
      </c>
      <c r="O18">
        <v>5</v>
      </c>
      <c r="P18">
        <v>1395</v>
      </c>
      <c r="Q18">
        <v>1390</v>
      </c>
      <c r="R18">
        <v>5</v>
      </c>
      <c r="S18">
        <v>1395</v>
      </c>
      <c r="T18">
        <v>1390</v>
      </c>
      <c r="U18">
        <v>5</v>
      </c>
      <c r="V18">
        <v>1400</v>
      </c>
      <c r="W18">
        <v>1395</v>
      </c>
      <c r="X18">
        <v>5</v>
      </c>
      <c r="Y18">
        <v>1395</v>
      </c>
      <c r="Z18">
        <v>1390</v>
      </c>
      <c r="AA18">
        <v>5</v>
      </c>
      <c r="AB18">
        <v>1410</v>
      </c>
      <c r="AC18">
        <v>1405</v>
      </c>
      <c r="AD18">
        <v>5</v>
      </c>
      <c r="AE18" s="31">
        <f t="shared" si="0"/>
        <v>4.5</v>
      </c>
    </row>
    <row r="19" spans="1:31" x14ac:dyDescent="0.35">
      <c r="A19">
        <v>119</v>
      </c>
      <c r="B19" t="s">
        <v>34</v>
      </c>
      <c r="C19" t="s">
        <v>35</v>
      </c>
      <c r="D19">
        <v>725</v>
      </c>
      <c r="E19">
        <v>720</v>
      </c>
      <c r="F19">
        <v>5</v>
      </c>
      <c r="G19">
        <v>725</v>
      </c>
      <c r="H19">
        <v>720</v>
      </c>
      <c r="I19">
        <v>5</v>
      </c>
      <c r="J19">
        <v>725</v>
      </c>
      <c r="K19">
        <v>720</v>
      </c>
      <c r="L19">
        <v>5</v>
      </c>
      <c r="M19">
        <v>730</v>
      </c>
      <c r="N19">
        <v>725</v>
      </c>
      <c r="O19">
        <v>5</v>
      </c>
      <c r="P19">
        <v>730</v>
      </c>
      <c r="Q19">
        <v>725</v>
      </c>
      <c r="R19">
        <v>5</v>
      </c>
      <c r="S19">
        <v>725</v>
      </c>
      <c r="T19">
        <v>720</v>
      </c>
      <c r="U19">
        <v>5</v>
      </c>
      <c r="V19">
        <v>725</v>
      </c>
      <c r="W19">
        <v>720</v>
      </c>
      <c r="X19">
        <v>5</v>
      </c>
      <c r="Y19">
        <v>720</v>
      </c>
      <c r="Z19">
        <v>715</v>
      </c>
      <c r="AA19">
        <v>5</v>
      </c>
      <c r="AB19">
        <v>725</v>
      </c>
      <c r="AC19">
        <v>720</v>
      </c>
      <c r="AD19">
        <v>5</v>
      </c>
      <c r="AE19" s="31">
        <f t="shared" si="0"/>
        <v>4.5</v>
      </c>
    </row>
    <row r="20" spans="1:31" x14ac:dyDescent="0.35">
      <c r="A20">
        <v>128</v>
      </c>
      <c r="B20" t="s">
        <v>36</v>
      </c>
      <c r="C20" t="s">
        <v>37</v>
      </c>
      <c r="D20">
        <v>8950</v>
      </c>
      <c r="E20">
        <v>8925</v>
      </c>
      <c r="F20">
        <v>25</v>
      </c>
      <c r="G20">
        <v>8850</v>
      </c>
      <c r="H20">
        <v>8825</v>
      </c>
      <c r="I20">
        <v>25</v>
      </c>
      <c r="J20">
        <v>8875</v>
      </c>
      <c r="K20">
        <v>8850</v>
      </c>
      <c r="L20">
        <v>25</v>
      </c>
      <c r="M20">
        <v>8975</v>
      </c>
      <c r="N20">
        <v>8950</v>
      </c>
      <c r="O20">
        <v>25</v>
      </c>
      <c r="P20">
        <v>9100</v>
      </c>
      <c r="Q20">
        <v>9075</v>
      </c>
      <c r="R20">
        <v>25</v>
      </c>
      <c r="S20">
        <v>9175</v>
      </c>
      <c r="T20">
        <v>9150</v>
      </c>
      <c r="U20">
        <v>25</v>
      </c>
      <c r="V20">
        <v>9450</v>
      </c>
      <c r="W20">
        <v>9400</v>
      </c>
      <c r="X20">
        <v>50</v>
      </c>
      <c r="Y20">
        <v>9300</v>
      </c>
      <c r="Z20">
        <v>9275</v>
      </c>
      <c r="AA20">
        <v>25</v>
      </c>
      <c r="AB20">
        <v>9375</v>
      </c>
      <c r="AC20">
        <v>9350</v>
      </c>
      <c r="AD20">
        <v>25</v>
      </c>
      <c r="AE20" s="31">
        <f t="shared" si="0"/>
        <v>25</v>
      </c>
    </row>
    <row r="21" spans="1:31" x14ac:dyDescent="0.35">
      <c r="A21">
        <v>130</v>
      </c>
      <c r="B21" t="s">
        <v>38</v>
      </c>
      <c r="C21" t="s">
        <v>39</v>
      </c>
      <c r="D21">
        <v>364</v>
      </c>
      <c r="E21">
        <v>362</v>
      </c>
      <c r="F21">
        <v>2</v>
      </c>
      <c r="G21">
        <v>368</v>
      </c>
      <c r="H21">
        <v>366</v>
      </c>
      <c r="I21">
        <v>2</v>
      </c>
      <c r="J21">
        <v>376</v>
      </c>
      <c r="K21">
        <v>374</v>
      </c>
      <c r="L21">
        <v>2</v>
      </c>
      <c r="M21">
        <v>372</v>
      </c>
      <c r="N21">
        <v>370</v>
      </c>
      <c r="O21">
        <v>2</v>
      </c>
      <c r="P21">
        <v>368</v>
      </c>
      <c r="Q21">
        <v>366</v>
      </c>
      <c r="R21">
        <v>2</v>
      </c>
      <c r="S21">
        <v>372</v>
      </c>
      <c r="T21">
        <v>370</v>
      </c>
      <c r="U21">
        <v>2</v>
      </c>
      <c r="V21">
        <v>382</v>
      </c>
      <c r="W21">
        <v>380</v>
      </c>
      <c r="X21">
        <v>2</v>
      </c>
      <c r="Y21">
        <v>374</v>
      </c>
      <c r="Z21">
        <v>372</v>
      </c>
      <c r="AA21">
        <v>2</v>
      </c>
      <c r="AB21">
        <v>370</v>
      </c>
      <c r="AC21">
        <v>368</v>
      </c>
      <c r="AD21">
        <v>2</v>
      </c>
      <c r="AE21" s="31">
        <f t="shared" si="0"/>
        <v>1.8</v>
      </c>
    </row>
    <row r="22" spans="1:31" x14ac:dyDescent="0.35">
      <c r="A22">
        <v>145</v>
      </c>
      <c r="B22" t="s">
        <v>40</v>
      </c>
      <c r="C22" t="s">
        <v>41</v>
      </c>
      <c r="D22">
        <v>1510</v>
      </c>
      <c r="E22">
        <v>1505</v>
      </c>
      <c r="F22">
        <v>5</v>
      </c>
      <c r="G22">
        <v>1515</v>
      </c>
      <c r="H22">
        <v>1510</v>
      </c>
      <c r="I22">
        <v>5</v>
      </c>
      <c r="J22">
        <v>1500</v>
      </c>
      <c r="K22">
        <v>1495</v>
      </c>
      <c r="L22">
        <v>5</v>
      </c>
      <c r="M22">
        <v>1505</v>
      </c>
      <c r="N22">
        <v>1500</v>
      </c>
      <c r="O22">
        <v>5</v>
      </c>
      <c r="P22">
        <v>1485</v>
      </c>
      <c r="Q22">
        <v>1480</v>
      </c>
      <c r="R22">
        <v>5</v>
      </c>
      <c r="S22">
        <v>1480</v>
      </c>
      <c r="T22">
        <v>1475</v>
      </c>
      <c r="U22">
        <v>5</v>
      </c>
      <c r="V22">
        <v>1475</v>
      </c>
      <c r="W22">
        <v>1470</v>
      </c>
      <c r="X22">
        <v>5</v>
      </c>
      <c r="Y22">
        <v>1465</v>
      </c>
      <c r="Z22">
        <v>1460</v>
      </c>
      <c r="AA22">
        <v>5</v>
      </c>
      <c r="AB22">
        <v>1535</v>
      </c>
      <c r="AC22">
        <v>1530</v>
      </c>
      <c r="AD22">
        <v>5</v>
      </c>
      <c r="AE22" s="31">
        <f t="shared" si="0"/>
        <v>4.5</v>
      </c>
    </row>
    <row r="23" spans="1:31" x14ac:dyDescent="0.35">
      <c r="A23">
        <v>148</v>
      </c>
      <c r="B23" t="s">
        <v>42</v>
      </c>
      <c r="C23" t="s">
        <v>43</v>
      </c>
      <c r="D23">
        <v>860</v>
      </c>
      <c r="E23">
        <v>855</v>
      </c>
      <c r="F23">
        <v>5</v>
      </c>
      <c r="G23">
        <v>850</v>
      </c>
      <c r="H23">
        <v>845</v>
      </c>
      <c r="I23">
        <v>5</v>
      </c>
      <c r="J23">
        <v>835</v>
      </c>
      <c r="K23">
        <v>830</v>
      </c>
      <c r="L23">
        <v>5</v>
      </c>
      <c r="M23">
        <v>860</v>
      </c>
      <c r="N23">
        <v>855</v>
      </c>
      <c r="O23">
        <v>5</v>
      </c>
      <c r="P23">
        <v>870</v>
      </c>
      <c r="Q23">
        <v>865</v>
      </c>
      <c r="R23">
        <v>5</v>
      </c>
      <c r="S23">
        <v>875</v>
      </c>
      <c r="T23">
        <v>870</v>
      </c>
      <c r="U23">
        <v>5</v>
      </c>
      <c r="V23">
        <v>855</v>
      </c>
      <c r="W23">
        <v>850</v>
      </c>
      <c r="X23">
        <v>5</v>
      </c>
      <c r="Y23">
        <v>835</v>
      </c>
      <c r="Z23">
        <v>830</v>
      </c>
      <c r="AA23">
        <v>5</v>
      </c>
      <c r="AB23">
        <v>825</v>
      </c>
      <c r="AC23">
        <v>820</v>
      </c>
      <c r="AD23">
        <v>5</v>
      </c>
      <c r="AE23" s="31">
        <f t="shared" si="0"/>
        <v>4.5</v>
      </c>
    </row>
    <row r="24" spans="1:31" x14ac:dyDescent="0.35">
      <c r="A24">
        <v>149</v>
      </c>
      <c r="B24" t="s">
        <v>44</v>
      </c>
      <c r="C24" t="s">
        <v>45</v>
      </c>
      <c r="D24">
        <v>930</v>
      </c>
      <c r="E24">
        <v>925</v>
      </c>
      <c r="F24">
        <v>5</v>
      </c>
      <c r="G24">
        <v>935</v>
      </c>
      <c r="H24">
        <v>930</v>
      </c>
      <c r="I24">
        <v>5</v>
      </c>
      <c r="J24">
        <v>930</v>
      </c>
      <c r="K24">
        <v>925</v>
      </c>
      <c r="L24">
        <v>5</v>
      </c>
      <c r="M24">
        <v>935</v>
      </c>
      <c r="N24">
        <v>930</v>
      </c>
      <c r="O24">
        <v>5</v>
      </c>
      <c r="P24">
        <v>950</v>
      </c>
      <c r="Q24">
        <v>945</v>
      </c>
      <c r="R24">
        <v>5</v>
      </c>
      <c r="S24">
        <v>960</v>
      </c>
      <c r="T24">
        <v>955</v>
      </c>
      <c r="U24">
        <v>5</v>
      </c>
      <c r="V24">
        <v>970</v>
      </c>
      <c r="W24">
        <v>965</v>
      </c>
      <c r="X24">
        <v>5</v>
      </c>
      <c r="Y24">
        <v>970</v>
      </c>
      <c r="Z24">
        <v>965</v>
      </c>
      <c r="AA24">
        <v>5</v>
      </c>
      <c r="AB24">
        <v>1010</v>
      </c>
      <c r="AC24">
        <v>1005</v>
      </c>
      <c r="AD24">
        <v>5</v>
      </c>
      <c r="AE24" s="31">
        <f t="shared" si="0"/>
        <v>4.5</v>
      </c>
    </row>
    <row r="25" spans="1:31" x14ac:dyDescent="0.35">
      <c r="A25">
        <v>158</v>
      </c>
      <c r="B25" t="s">
        <v>46</v>
      </c>
      <c r="C25" t="s">
        <v>47</v>
      </c>
      <c r="D25">
        <v>2960</v>
      </c>
      <c r="E25">
        <v>2950</v>
      </c>
      <c r="F25">
        <v>10</v>
      </c>
      <c r="G25">
        <v>2910</v>
      </c>
      <c r="H25">
        <v>2900</v>
      </c>
      <c r="I25">
        <v>10</v>
      </c>
      <c r="J25">
        <v>2890</v>
      </c>
      <c r="K25">
        <v>2880</v>
      </c>
      <c r="L25">
        <v>10</v>
      </c>
      <c r="M25">
        <v>2970</v>
      </c>
      <c r="N25">
        <v>2960</v>
      </c>
      <c r="O25">
        <v>10</v>
      </c>
      <c r="P25">
        <v>2900</v>
      </c>
      <c r="Q25">
        <v>2890</v>
      </c>
      <c r="R25">
        <v>10</v>
      </c>
      <c r="S25">
        <v>2900</v>
      </c>
      <c r="T25">
        <v>2880</v>
      </c>
      <c r="U25">
        <v>20</v>
      </c>
      <c r="V25">
        <v>2930</v>
      </c>
      <c r="W25">
        <v>2920</v>
      </c>
      <c r="X25">
        <v>10</v>
      </c>
      <c r="Y25">
        <v>2950</v>
      </c>
      <c r="Z25">
        <v>2930</v>
      </c>
      <c r="AA25">
        <v>20</v>
      </c>
      <c r="AB25">
        <v>2990</v>
      </c>
      <c r="AC25">
        <v>2960</v>
      </c>
      <c r="AD25">
        <v>30</v>
      </c>
      <c r="AE25" s="31">
        <f t="shared" si="0"/>
        <v>13</v>
      </c>
    </row>
    <row r="26" spans="1:31" x14ac:dyDescent="0.35">
      <c r="A26">
        <v>198</v>
      </c>
      <c r="B26" t="s">
        <v>48</v>
      </c>
      <c r="C26" t="s">
        <v>49</v>
      </c>
      <c r="D26">
        <v>5900</v>
      </c>
      <c r="E26">
        <v>5875</v>
      </c>
      <c r="F26">
        <v>25</v>
      </c>
      <c r="G26">
        <v>5875</v>
      </c>
      <c r="H26">
        <v>5850</v>
      </c>
      <c r="I26">
        <v>25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31">
        <f t="shared" si="0"/>
        <v>5</v>
      </c>
    </row>
    <row r="27" spans="1:31" x14ac:dyDescent="0.35">
      <c r="A27">
        <v>207</v>
      </c>
      <c r="B27" t="s">
        <v>50</v>
      </c>
      <c r="C27" t="s">
        <v>51</v>
      </c>
      <c r="D27">
        <v>970</v>
      </c>
      <c r="E27">
        <v>965</v>
      </c>
      <c r="F27">
        <v>5</v>
      </c>
      <c r="G27">
        <v>960</v>
      </c>
      <c r="H27">
        <v>955</v>
      </c>
      <c r="I27">
        <v>5</v>
      </c>
      <c r="J27">
        <v>1885</v>
      </c>
      <c r="K27">
        <v>1785</v>
      </c>
      <c r="L27">
        <v>100</v>
      </c>
      <c r="M27">
        <v>1980</v>
      </c>
      <c r="N27">
        <v>1815</v>
      </c>
      <c r="O27">
        <v>165</v>
      </c>
      <c r="P27">
        <v>1885</v>
      </c>
      <c r="Q27">
        <v>1790</v>
      </c>
      <c r="R27">
        <v>95</v>
      </c>
      <c r="S27">
        <v>1885</v>
      </c>
      <c r="T27">
        <v>1790</v>
      </c>
      <c r="U27">
        <v>95</v>
      </c>
      <c r="V27">
        <v>1845</v>
      </c>
      <c r="W27">
        <v>1795</v>
      </c>
      <c r="X27">
        <v>50</v>
      </c>
      <c r="Y27">
        <v>1800</v>
      </c>
      <c r="Z27">
        <v>1745</v>
      </c>
      <c r="AA27">
        <v>55</v>
      </c>
      <c r="AB27">
        <v>1815</v>
      </c>
      <c r="AC27">
        <v>1715</v>
      </c>
      <c r="AD27">
        <v>100</v>
      </c>
      <c r="AE27" s="31">
        <f t="shared" si="0"/>
        <v>67</v>
      </c>
    </row>
    <row r="28" spans="1:31" x14ac:dyDescent="0.35">
      <c r="A28">
        <v>226</v>
      </c>
      <c r="B28" t="s">
        <v>52</v>
      </c>
      <c r="C28" t="s">
        <v>53</v>
      </c>
      <c r="D28">
        <v>175</v>
      </c>
      <c r="E28">
        <v>174</v>
      </c>
      <c r="F28">
        <v>1</v>
      </c>
      <c r="G28">
        <v>178</v>
      </c>
      <c r="H28">
        <v>177</v>
      </c>
      <c r="I28">
        <v>1</v>
      </c>
      <c r="J28">
        <v>3900</v>
      </c>
      <c r="K28">
        <v>3880</v>
      </c>
      <c r="L28">
        <v>20</v>
      </c>
      <c r="M28">
        <v>3880</v>
      </c>
      <c r="N28">
        <v>3870</v>
      </c>
      <c r="O28">
        <v>10</v>
      </c>
      <c r="P28">
        <v>3870</v>
      </c>
      <c r="Q28">
        <v>3860</v>
      </c>
      <c r="R28">
        <v>10</v>
      </c>
      <c r="S28">
        <v>3870</v>
      </c>
      <c r="T28">
        <v>3860</v>
      </c>
      <c r="U28">
        <v>10</v>
      </c>
      <c r="V28">
        <v>3870</v>
      </c>
      <c r="W28">
        <v>3850</v>
      </c>
      <c r="X28">
        <v>20</v>
      </c>
      <c r="Y28">
        <v>3880</v>
      </c>
      <c r="Z28">
        <v>3850</v>
      </c>
      <c r="AA28">
        <v>30</v>
      </c>
      <c r="AB28">
        <v>3890</v>
      </c>
      <c r="AC28">
        <v>3860</v>
      </c>
      <c r="AD28">
        <v>30</v>
      </c>
      <c r="AE28" s="31">
        <f t="shared" si="0"/>
        <v>13.2</v>
      </c>
    </row>
    <row r="29" spans="1:31" x14ac:dyDescent="0.35">
      <c r="A29">
        <v>231</v>
      </c>
      <c r="B29" t="s">
        <v>54</v>
      </c>
      <c r="C29" t="s">
        <v>55</v>
      </c>
      <c r="D29">
        <v>424</v>
      </c>
      <c r="E29">
        <v>422</v>
      </c>
      <c r="F29">
        <v>2</v>
      </c>
      <c r="G29">
        <v>422</v>
      </c>
      <c r="H29">
        <v>420</v>
      </c>
      <c r="I29">
        <v>2</v>
      </c>
      <c r="J29">
        <v>3800</v>
      </c>
      <c r="K29">
        <v>3770</v>
      </c>
      <c r="L29">
        <v>30</v>
      </c>
      <c r="M29">
        <v>3760</v>
      </c>
      <c r="N29">
        <v>3680</v>
      </c>
      <c r="O29">
        <v>80</v>
      </c>
      <c r="P29">
        <v>3740</v>
      </c>
      <c r="Q29">
        <v>3720</v>
      </c>
      <c r="R29">
        <v>20</v>
      </c>
      <c r="S29">
        <v>3740</v>
      </c>
      <c r="T29">
        <v>3700</v>
      </c>
      <c r="U29">
        <v>40</v>
      </c>
      <c r="V29">
        <v>3730</v>
      </c>
      <c r="W29">
        <v>3700</v>
      </c>
      <c r="X29">
        <v>30</v>
      </c>
      <c r="Y29">
        <v>3700</v>
      </c>
      <c r="Z29">
        <v>3690</v>
      </c>
      <c r="AA29">
        <v>10</v>
      </c>
      <c r="AB29">
        <v>3720</v>
      </c>
      <c r="AC29">
        <v>3700</v>
      </c>
      <c r="AD29">
        <v>20</v>
      </c>
      <c r="AE29" s="31">
        <f t="shared" si="0"/>
        <v>23.4</v>
      </c>
    </row>
    <row r="30" spans="1:31" x14ac:dyDescent="0.35">
      <c r="A30">
        <v>248</v>
      </c>
      <c r="B30" t="s">
        <v>56</v>
      </c>
      <c r="C30" t="s">
        <v>57</v>
      </c>
      <c r="D30">
        <v>330</v>
      </c>
      <c r="E30">
        <v>328</v>
      </c>
      <c r="F30">
        <v>2</v>
      </c>
      <c r="G30">
        <v>336</v>
      </c>
      <c r="H30">
        <v>334</v>
      </c>
      <c r="I30">
        <v>2</v>
      </c>
      <c r="J30">
        <v>228</v>
      </c>
      <c r="K30">
        <v>226</v>
      </c>
      <c r="L30">
        <v>2</v>
      </c>
      <c r="M30">
        <v>230</v>
      </c>
      <c r="N30">
        <v>228</v>
      </c>
      <c r="O30">
        <v>2</v>
      </c>
      <c r="P30">
        <v>246</v>
      </c>
      <c r="Q30">
        <v>244</v>
      </c>
      <c r="R30">
        <v>2</v>
      </c>
      <c r="S30">
        <v>234</v>
      </c>
      <c r="T30">
        <v>232</v>
      </c>
      <c r="U30">
        <v>2</v>
      </c>
      <c r="V30">
        <v>236</v>
      </c>
      <c r="W30">
        <v>234</v>
      </c>
      <c r="X30">
        <v>2</v>
      </c>
      <c r="Y30">
        <v>234</v>
      </c>
      <c r="Z30">
        <v>232</v>
      </c>
      <c r="AA30">
        <v>2</v>
      </c>
      <c r="AB30">
        <v>230</v>
      </c>
      <c r="AC30">
        <v>228</v>
      </c>
      <c r="AD30">
        <v>2</v>
      </c>
      <c r="AE30" s="31">
        <f t="shared" si="0"/>
        <v>1.8</v>
      </c>
    </row>
    <row r="31" spans="1:31" x14ac:dyDescent="0.35">
      <c r="A31">
        <v>258</v>
      </c>
      <c r="B31" t="s">
        <v>58</v>
      </c>
      <c r="C31" t="s">
        <v>59</v>
      </c>
      <c r="D31">
        <v>472</v>
      </c>
      <c r="E31">
        <v>470</v>
      </c>
      <c r="F31">
        <v>2</v>
      </c>
      <c r="G31">
        <v>466</v>
      </c>
      <c r="H31">
        <v>464</v>
      </c>
      <c r="I31">
        <v>2</v>
      </c>
      <c r="J31">
        <v>2730</v>
      </c>
      <c r="K31">
        <v>2710</v>
      </c>
      <c r="L31">
        <v>20</v>
      </c>
      <c r="M31">
        <v>2740</v>
      </c>
      <c r="N31">
        <v>2720</v>
      </c>
      <c r="O31">
        <v>20</v>
      </c>
      <c r="P31">
        <v>2730</v>
      </c>
      <c r="Q31">
        <v>2710</v>
      </c>
      <c r="R31">
        <v>20</v>
      </c>
      <c r="S31">
        <v>2740</v>
      </c>
      <c r="T31">
        <v>2730</v>
      </c>
      <c r="U31">
        <v>10</v>
      </c>
      <c r="V31">
        <v>2740</v>
      </c>
      <c r="W31">
        <v>2720</v>
      </c>
      <c r="X31">
        <v>20</v>
      </c>
      <c r="Y31">
        <v>2740</v>
      </c>
      <c r="Z31">
        <v>2710</v>
      </c>
      <c r="AA31">
        <v>30</v>
      </c>
      <c r="AB31">
        <v>2760</v>
      </c>
      <c r="AC31">
        <v>2750</v>
      </c>
      <c r="AD31">
        <v>10</v>
      </c>
      <c r="AE31" s="31">
        <f t="shared" si="0"/>
        <v>13.4</v>
      </c>
    </row>
    <row r="32" spans="1:31" x14ac:dyDescent="0.35">
      <c r="A32">
        <v>266</v>
      </c>
      <c r="B32" t="s">
        <v>60</v>
      </c>
      <c r="C32" t="s">
        <v>61</v>
      </c>
      <c r="D32">
        <v>2640</v>
      </c>
      <c r="E32">
        <v>2630</v>
      </c>
      <c r="F32">
        <v>10</v>
      </c>
      <c r="G32">
        <v>2630</v>
      </c>
      <c r="H32">
        <v>2620</v>
      </c>
      <c r="I32">
        <v>10</v>
      </c>
      <c r="J32">
        <v>71</v>
      </c>
      <c r="K32">
        <v>70</v>
      </c>
      <c r="L32">
        <v>1</v>
      </c>
      <c r="M32">
        <v>71</v>
      </c>
      <c r="N32">
        <v>70</v>
      </c>
      <c r="O32">
        <v>1</v>
      </c>
      <c r="P32">
        <v>71</v>
      </c>
      <c r="Q32">
        <v>70</v>
      </c>
      <c r="R32">
        <v>1</v>
      </c>
      <c r="S32">
        <v>71</v>
      </c>
      <c r="T32">
        <v>70</v>
      </c>
      <c r="U32">
        <v>1</v>
      </c>
      <c r="V32">
        <v>71</v>
      </c>
      <c r="W32">
        <v>70</v>
      </c>
      <c r="X32">
        <v>1</v>
      </c>
      <c r="Y32">
        <v>71</v>
      </c>
      <c r="Z32">
        <v>70</v>
      </c>
      <c r="AA32">
        <v>1</v>
      </c>
      <c r="AB32">
        <v>71</v>
      </c>
      <c r="AC32">
        <v>69</v>
      </c>
      <c r="AD32">
        <v>2</v>
      </c>
      <c r="AE32" s="31">
        <f t="shared" si="0"/>
        <v>2.8</v>
      </c>
    </row>
    <row r="33" spans="1:31" x14ac:dyDescent="0.35">
      <c r="A33">
        <v>288</v>
      </c>
      <c r="B33" t="s">
        <v>62</v>
      </c>
      <c r="C33" t="s">
        <v>63</v>
      </c>
      <c r="D33">
        <v>23950</v>
      </c>
      <c r="E33">
        <v>23900</v>
      </c>
      <c r="F33">
        <v>50</v>
      </c>
      <c r="G33">
        <v>24200</v>
      </c>
      <c r="H33">
        <v>24100</v>
      </c>
      <c r="I33">
        <v>100</v>
      </c>
      <c r="J33">
        <v>7950</v>
      </c>
      <c r="K33">
        <v>7925</v>
      </c>
      <c r="L33">
        <v>25</v>
      </c>
      <c r="M33">
        <v>7950</v>
      </c>
      <c r="N33">
        <v>7925</v>
      </c>
      <c r="O33">
        <v>25</v>
      </c>
      <c r="P33">
        <v>8025</v>
      </c>
      <c r="Q33">
        <v>8000</v>
      </c>
      <c r="R33">
        <v>25</v>
      </c>
      <c r="S33">
        <v>7450</v>
      </c>
      <c r="T33">
        <v>0</v>
      </c>
      <c r="U33">
        <v>7450</v>
      </c>
      <c r="V33">
        <v>7625</v>
      </c>
      <c r="W33">
        <v>7600</v>
      </c>
      <c r="X33">
        <v>25</v>
      </c>
      <c r="Y33">
        <v>7450</v>
      </c>
      <c r="Z33">
        <v>7425</v>
      </c>
      <c r="AA33">
        <v>25</v>
      </c>
      <c r="AB33">
        <v>7450</v>
      </c>
      <c r="AC33">
        <v>7425</v>
      </c>
      <c r="AD33">
        <v>25</v>
      </c>
      <c r="AE33" s="31">
        <f t="shared" si="0"/>
        <v>775</v>
      </c>
    </row>
    <row r="34" spans="1:31" x14ac:dyDescent="0.35">
      <c r="A34">
        <v>321</v>
      </c>
      <c r="B34" t="s">
        <v>64</v>
      </c>
      <c r="C34" t="s">
        <v>65</v>
      </c>
      <c r="D34">
        <v>905</v>
      </c>
      <c r="E34">
        <v>900</v>
      </c>
      <c r="F34">
        <v>5</v>
      </c>
      <c r="G34">
        <v>900</v>
      </c>
      <c r="H34">
        <v>895</v>
      </c>
      <c r="I34">
        <v>5</v>
      </c>
      <c r="J34">
        <v>50</v>
      </c>
      <c r="K34">
        <v>0</v>
      </c>
      <c r="L34">
        <v>50</v>
      </c>
      <c r="M34">
        <v>50</v>
      </c>
      <c r="N34">
        <v>0</v>
      </c>
      <c r="O34">
        <v>50</v>
      </c>
      <c r="P34">
        <v>50</v>
      </c>
      <c r="Q34">
        <v>0</v>
      </c>
      <c r="R34">
        <v>50</v>
      </c>
      <c r="S34">
        <v>50</v>
      </c>
      <c r="T34">
        <v>0</v>
      </c>
      <c r="U34">
        <v>50</v>
      </c>
      <c r="V34">
        <v>50</v>
      </c>
      <c r="W34">
        <v>0</v>
      </c>
      <c r="X34">
        <v>50</v>
      </c>
      <c r="Y34">
        <v>50</v>
      </c>
      <c r="Z34">
        <v>0</v>
      </c>
      <c r="AA34">
        <v>50</v>
      </c>
      <c r="AB34">
        <v>50</v>
      </c>
      <c r="AC34">
        <v>0</v>
      </c>
      <c r="AD34">
        <v>50</v>
      </c>
      <c r="AE34" s="31">
        <f t="shared" si="0"/>
        <v>36</v>
      </c>
    </row>
    <row r="35" spans="1:31" x14ac:dyDescent="0.35">
      <c r="A35">
        <v>322</v>
      </c>
      <c r="B35" t="s">
        <v>66</v>
      </c>
      <c r="C35" t="s">
        <v>67</v>
      </c>
      <c r="D35">
        <v>128</v>
      </c>
      <c r="E35">
        <v>127</v>
      </c>
      <c r="F35">
        <v>1</v>
      </c>
      <c r="G35">
        <v>129</v>
      </c>
      <c r="H35">
        <v>128</v>
      </c>
      <c r="I35">
        <v>1</v>
      </c>
      <c r="J35">
        <v>900</v>
      </c>
      <c r="K35">
        <v>895</v>
      </c>
      <c r="L35">
        <v>5</v>
      </c>
      <c r="M35">
        <v>895</v>
      </c>
      <c r="N35">
        <v>890</v>
      </c>
      <c r="O35">
        <v>5</v>
      </c>
      <c r="P35">
        <v>895</v>
      </c>
      <c r="Q35">
        <v>890</v>
      </c>
      <c r="R35">
        <v>5</v>
      </c>
      <c r="S35">
        <v>900</v>
      </c>
      <c r="T35">
        <v>895</v>
      </c>
      <c r="U35">
        <v>5</v>
      </c>
      <c r="V35">
        <v>905</v>
      </c>
      <c r="W35">
        <v>900</v>
      </c>
      <c r="X35">
        <v>5</v>
      </c>
      <c r="Y35">
        <v>900</v>
      </c>
      <c r="Z35">
        <v>895</v>
      </c>
      <c r="AA35">
        <v>5</v>
      </c>
      <c r="AB35">
        <v>900</v>
      </c>
      <c r="AC35">
        <v>895</v>
      </c>
      <c r="AD35">
        <v>5</v>
      </c>
      <c r="AE35" s="31">
        <f t="shared" si="0"/>
        <v>3.7</v>
      </c>
    </row>
    <row r="36" spans="1:31" x14ac:dyDescent="0.35">
      <c r="A36">
        <v>329</v>
      </c>
      <c r="B36" t="s">
        <v>68</v>
      </c>
      <c r="C36" t="s">
        <v>69</v>
      </c>
      <c r="D36">
        <v>1810</v>
      </c>
      <c r="E36">
        <v>1805</v>
      </c>
      <c r="F36">
        <v>5</v>
      </c>
      <c r="G36">
        <v>1860</v>
      </c>
      <c r="H36">
        <v>1855</v>
      </c>
      <c r="I36">
        <v>5</v>
      </c>
      <c r="J36">
        <v>206</v>
      </c>
      <c r="K36">
        <v>204</v>
      </c>
      <c r="L36">
        <v>2</v>
      </c>
      <c r="M36">
        <v>206</v>
      </c>
      <c r="N36">
        <v>204</v>
      </c>
      <c r="O36">
        <v>2</v>
      </c>
      <c r="P36">
        <v>208</v>
      </c>
      <c r="Q36">
        <v>206</v>
      </c>
      <c r="R36">
        <v>2</v>
      </c>
      <c r="S36">
        <v>208</v>
      </c>
      <c r="T36">
        <v>206</v>
      </c>
      <c r="U36">
        <v>2</v>
      </c>
      <c r="V36">
        <v>210</v>
      </c>
      <c r="W36">
        <v>208</v>
      </c>
      <c r="X36">
        <v>2</v>
      </c>
      <c r="Y36">
        <v>210</v>
      </c>
      <c r="Z36">
        <v>208</v>
      </c>
      <c r="AA36">
        <v>2</v>
      </c>
      <c r="AB36">
        <v>212</v>
      </c>
      <c r="AC36">
        <v>210</v>
      </c>
      <c r="AD36">
        <v>2</v>
      </c>
      <c r="AE36" s="31">
        <f t="shared" si="0"/>
        <v>2.4</v>
      </c>
    </row>
    <row r="37" spans="1:31" x14ac:dyDescent="0.35">
      <c r="A37">
        <v>334</v>
      </c>
      <c r="B37" t="s">
        <v>70</v>
      </c>
      <c r="C37" t="s">
        <v>71</v>
      </c>
      <c r="D37">
        <v>8700</v>
      </c>
      <c r="E37">
        <v>8675</v>
      </c>
      <c r="F37">
        <v>25</v>
      </c>
      <c r="G37">
        <v>8675</v>
      </c>
      <c r="H37">
        <v>8650</v>
      </c>
      <c r="I37">
        <v>25</v>
      </c>
      <c r="J37">
        <v>8125</v>
      </c>
      <c r="K37">
        <v>8000</v>
      </c>
      <c r="L37">
        <v>125</v>
      </c>
      <c r="M37">
        <v>7900</v>
      </c>
      <c r="N37">
        <v>7875</v>
      </c>
      <c r="O37">
        <v>25</v>
      </c>
      <c r="P37">
        <v>7700</v>
      </c>
      <c r="Q37">
        <v>7600</v>
      </c>
      <c r="R37">
        <v>100</v>
      </c>
      <c r="S37">
        <v>7750</v>
      </c>
      <c r="T37">
        <v>7725</v>
      </c>
      <c r="U37">
        <v>25</v>
      </c>
      <c r="V37">
        <v>7600</v>
      </c>
      <c r="W37">
        <v>7500</v>
      </c>
      <c r="X37">
        <v>100</v>
      </c>
      <c r="Y37">
        <v>7600</v>
      </c>
      <c r="Z37">
        <v>7375</v>
      </c>
      <c r="AA37">
        <v>225</v>
      </c>
      <c r="AB37">
        <v>7750</v>
      </c>
      <c r="AC37">
        <v>7450</v>
      </c>
      <c r="AD37">
        <v>300</v>
      </c>
      <c r="AE37" s="31">
        <f t="shared" si="0"/>
        <v>95</v>
      </c>
    </row>
    <row r="38" spans="1:31" x14ac:dyDescent="0.35">
      <c r="A38">
        <v>352</v>
      </c>
      <c r="B38" t="s">
        <v>72</v>
      </c>
      <c r="C38" t="s">
        <v>73</v>
      </c>
      <c r="D38">
        <v>5950</v>
      </c>
      <c r="E38">
        <v>5925</v>
      </c>
      <c r="F38">
        <v>25</v>
      </c>
      <c r="G38">
        <v>6175</v>
      </c>
      <c r="H38">
        <v>6150</v>
      </c>
      <c r="I38">
        <v>25</v>
      </c>
      <c r="J38">
        <v>705</v>
      </c>
      <c r="K38">
        <v>700</v>
      </c>
      <c r="L38">
        <v>5</v>
      </c>
      <c r="M38">
        <v>705</v>
      </c>
      <c r="N38">
        <v>700</v>
      </c>
      <c r="O38">
        <v>5</v>
      </c>
      <c r="P38">
        <v>705</v>
      </c>
      <c r="Q38">
        <v>700</v>
      </c>
      <c r="R38">
        <v>5</v>
      </c>
      <c r="S38">
        <v>700</v>
      </c>
      <c r="T38">
        <v>695</v>
      </c>
      <c r="U38">
        <v>5</v>
      </c>
      <c r="V38">
        <v>705</v>
      </c>
      <c r="W38">
        <v>700</v>
      </c>
      <c r="X38">
        <v>5</v>
      </c>
      <c r="Y38">
        <v>700</v>
      </c>
      <c r="Z38">
        <v>695</v>
      </c>
      <c r="AA38">
        <v>5</v>
      </c>
      <c r="AB38">
        <v>700</v>
      </c>
      <c r="AC38">
        <v>695</v>
      </c>
      <c r="AD38">
        <v>5</v>
      </c>
      <c r="AE38" s="31">
        <f t="shared" si="0"/>
        <v>8.5</v>
      </c>
    </row>
    <row r="39" spans="1:31" x14ac:dyDescent="0.35">
      <c r="A39">
        <v>353</v>
      </c>
      <c r="B39" t="s">
        <v>74</v>
      </c>
      <c r="C39" t="s">
        <v>75</v>
      </c>
      <c r="D39">
        <v>6400</v>
      </c>
      <c r="E39">
        <v>6375</v>
      </c>
      <c r="F39">
        <v>25</v>
      </c>
      <c r="G39">
        <v>6375</v>
      </c>
      <c r="H39">
        <v>6350</v>
      </c>
      <c r="I39">
        <v>25</v>
      </c>
      <c r="J39">
        <v>6150</v>
      </c>
      <c r="K39">
        <v>6125</v>
      </c>
      <c r="L39">
        <v>25</v>
      </c>
      <c r="M39">
        <v>6200</v>
      </c>
      <c r="N39">
        <v>6175</v>
      </c>
      <c r="O39">
        <v>25</v>
      </c>
      <c r="P39">
        <v>6175</v>
      </c>
      <c r="Q39">
        <v>6150</v>
      </c>
      <c r="R39">
        <v>25</v>
      </c>
      <c r="S39">
        <v>6450</v>
      </c>
      <c r="T39">
        <v>6425</v>
      </c>
      <c r="U39">
        <v>25</v>
      </c>
      <c r="V39">
        <v>6725</v>
      </c>
      <c r="W39">
        <v>6700</v>
      </c>
      <c r="X39">
        <v>25</v>
      </c>
      <c r="Y39">
        <v>6750</v>
      </c>
      <c r="Z39">
        <v>6725</v>
      </c>
      <c r="AA39">
        <v>25</v>
      </c>
      <c r="AB39">
        <v>6675</v>
      </c>
      <c r="AC39">
        <v>6650</v>
      </c>
      <c r="AD39">
        <v>25</v>
      </c>
      <c r="AE39" s="31">
        <f t="shared" si="0"/>
        <v>22.5</v>
      </c>
    </row>
    <row r="40" spans="1:31" x14ac:dyDescent="0.35">
      <c r="A40">
        <v>359</v>
      </c>
      <c r="B40" t="s">
        <v>76</v>
      </c>
      <c r="C40" t="s">
        <v>77</v>
      </c>
      <c r="D40">
        <v>8725</v>
      </c>
      <c r="E40">
        <v>8700</v>
      </c>
      <c r="F40">
        <v>25</v>
      </c>
      <c r="G40">
        <v>8700</v>
      </c>
      <c r="H40">
        <v>8675</v>
      </c>
      <c r="I40">
        <v>25</v>
      </c>
      <c r="J40">
        <v>3130</v>
      </c>
      <c r="K40">
        <v>3120</v>
      </c>
      <c r="L40">
        <v>10</v>
      </c>
      <c r="M40">
        <v>3080</v>
      </c>
      <c r="N40">
        <v>3070</v>
      </c>
      <c r="O40">
        <v>10</v>
      </c>
      <c r="P40">
        <v>3130</v>
      </c>
      <c r="Q40">
        <v>3120</v>
      </c>
      <c r="R40">
        <v>10</v>
      </c>
      <c r="S40">
        <v>3090</v>
      </c>
      <c r="T40">
        <v>3080</v>
      </c>
      <c r="U40">
        <v>10</v>
      </c>
      <c r="V40">
        <v>3110</v>
      </c>
      <c r="W40">
        <v>3100</v>
      </c>
      <c r="X40">
        <v>10</v>
      </c>
      <c r="Y40">
        <v>3100</v>
      </c>
      <c r="Z40">
        <v>3090</v>
      </c>
      <c r="AA40">
        <v>10</v>
      </c>
      <c r="AB40">
        <v>3180</v>
      </c>
      <c r="AC40">
        <v>3170</v>
      </c>
      <c r="AD40">
        <v>10</v>
      </c>
      <c r="AE40" s="31">
        <f t="shared" si="0"/>
        <v>12</v>
      </c>
    </row>
    <row r="41" spans="1:31" x14ac:dyDescent="0.35">
      <c r="A41">
        <v>367</v>
      </c>
      <c r="B41" t="s">
        <v>78</v>
      </c>
      <c r="C41" t="s">
        <v>79</v>
      </c>
      <c r="D41">
        <v>9475</v>
      </c>
      <c r="E41">
        <v>9450</v>
      </c>
      <c r="F41">
        <v>25</v>
      </c>
      <c r="G41">
        <v>9475</v>
      </c>
      <c r="H41">
        <v>9450</v>
      </c>
      <c r="I41">
        <v>25</v>
      </c>
      <c r="J41">
        <v>197</v>
      </c>
      <c r="K41">
        <v>196</v>
      </c>
      <c r="L41">
        <v>1</v>
      </c>
      <c r="M41">
        <v>197</v>
      </c>
      <c r="N41">
        <v>193</v>
      </c>
      <c r="O41">
        <v>4</v>
      </c>
      <c r="P41">
        <v>196</v>
      </c>
      <c r="Q41">
        <v>193</v>
      </c>
      <c r="R41">
        <v>3</v>
      </c>
      <c r="S41">
        <v>197</v>
      </c>
      <c r="T41">
        <v>196</v>
      </c>
      <c r="U41">
        <v>1</v>
      </c>
      <c r="V41">
        <v>197</v>
      </c>
      <c r="W41">
        <v>193</v>
      </c>
      <c r="X41">
        <v>4</v>
      </c>
      <c r="Y41">
        <v>197</v>
      </c>
      <c r="Z41">
        <v>195</v>
      </c>
      <c r="AA41">
        <v>2</v>
      </c>
      <c r="AB41">
        <v>198</v>
      </c>
      <c r="AC41">
        <v>193</v>
      </c>
      <c r="AD41">
        <v>5</v>
      </c>
      <c r="AE41" s="31">
        <f t="shared" si="0"/>
        <v>7</v>
      </c>
    </row>
    <row r="42" spans="1:31" x14ac:dyDescent="0.35">
      <c r="A42">
        <v>373</v>
      </c>
      <c r="B42" t="s">
        <v>80</v>
      </c>
      <c r="C42" t="s">
        <v>81</v>
      </c>
      <c r="D42">
        <v>98</v>
      </c>
      <c r="E42">
        <v>97</v>
      </c>
      <c r="F42">
        <v>1</v>
      </c>
      <c r="G42">
        <v>95</v>
      </c>
      <c r="H42">
        <v>94</v>
      </c>
      <c r="I42">
        <v>1</v>
      </c>
      <c r="J42">
        <v>210</v>
      </c>
      <c r="K42">
        <v>208</v>
      </c>
      <c r="L42">
        <v>2</v>
      </c>
      <c r="M42">
        <v>212</v>
      </c>
      <c r="N42">
        <v>210</v>
      </c>
      <c r="O42">
        <v>2</v>
      </c>
      <c r="P42">
        <v>212</v>
      </c>
      <c r="Q42">
        <v>210</v>
      </c>
      <c r="R42">
        <v>2</v>
      </c>
      <c r="S42">
        <v>212</v>
      </c>
      <c r="T42">
        <v>210</v>
      </c>
      <c r="U42">
        <v>2</v>
      </c>
      <c r="V42">
        <v>216</v>
      </c>
      <c r="W42">
        <v>214</v>
      </c>
      <c r="X42">
        <v>2</v>
      </c>
      <c r="Y42">
        <v>208</v>
      </c>
      <c r="Z42">
        <v>206</v>
      </c>
      <c r="AA42">
        <v>2</v>
      </c>
      <c r="AB42">
        <v>192</v>
      </c>
      <c r="AC42">
        <v>0</v>
      </c>
      <c r="AD42">
        <v>192</v>
      </c>
      <c r="AE42" s="31">
        <f t="shared" si="0"/>
        <v>20.6</v>
      </c>
    </row>
    <row r="43" spans="1:31" x14ac:dyDescent="0.35">
      <c r="A43">
        <v>375</v>
      </c>
      <c r="B43" t="s">
        <v>82</v>
      </c>
      <c r="C43" t="s">
        <v>83</v>
      </c>
      <c r="D43">
        <v>7125</v>
      </c>
      <c r="E43">
        <v>7100</v>
      </c>
      <c r="F43">
        <v>25</v>
      </c>
      <c r="G43">
        <v>7225</v>
      </c>
      <c r="H43">
        <v>7200</v>
      </c>
      <c r="I43">
        <v>25</v>
      </c>
      <c r="J43">
        <v>1170</v>
      </c>
      <c r="K43">
        <v>1165</v>
      </c>
      <c r="L43">
        <v>5</v>
      </c>
      <c r="M43">
        <v>1165</v>
      </c>
      <c r="N43">
        <v>1160</v>
      </c>
      <c r="O43">
        <v>5</v>
      </c>
      <c r="P43">
        <v>1170</v>
      </c>
      <c r="Q43">
        <v>1165</v>
      </c>
      <c r="R43">
        <v>5</v>
      </c>
      <c r="S43">
        <v>1180</v>
      </c>
      <c r="T43">
        <v>1175</v>
      </c>
      <c r="U43">
        <v>5</v>
      </c>
      <c r="V43">
        <v>1200</v>
      </c>
      <c r="W43">
        <v>1190</v>
      </c>
      <c r="X43">
        <v>10</v>
      </c>
      <c r="Y43">
        <v>1180</v>
      </c>
      <c r="Z43">
        <v>1175</v>
      </c>
      <c r="AA43">
        <v>5</v>
      </c>
      <c r="AB43">
        <v>1205</v>
      </c>
      <c r="AC43">
        <v>1200</v>
      </c>
      <c r="AD43">
        <v>5</v>
      </c>
      <c r="AE43" s="31">
        <f t="shared" si="0"/>
        <v>9</v>
      </c>
    </row>
    <row r="44" spans="1:31" x14ac:dyDescent="0.35">
      <c r="A44">
        <v>379</v>
      </c>
      <c r="B44" t="s">
        <v>84</v>
      </c>
      <c r="C44" t="s">
        <v>85</v>
      </c>
      <c r="D44">
        <v>42550</v>
      </c>
      <c r="E44">
        <v>42525</v>
      </c>
      <c r="F44">
        <v>25</v>
      </c>
      <c r="G44">
        <v>44175</v>
      </c>
      <c r="H44">
        <v>44150</v>
      </c>
      <c r="I44">
        <v>25</v>
      </c>
      <c r="J44">
        <v>910</v>
      </c>
      <c r="K44">
        <v>905</v>
      </c>
      <c r="L44">
        <v>5</v>
      </c>
      <c r="M44">
        <v>1115</v>
      </c>
      <c r="N44">
        <v>1110</v>
      </c>
      <c r="O44">
        <v>5</v>
      </c>
      <c r="P44">
        <v>1180</v>
      </c>
      <c r="Q44">
        <v>1175</v>
      </c>
      <c r="R44">
        <v>5</v>
      </c>
      <c r="S44">
        <v>1195</v>
      </c>
      <c r="T44">
        <v>1190</v>
      </c>
      <c r="U44">
        <v>5</v>
      </c>
      <c r="V44">
        <v>1175</v>
      </c>
      <c r="W44">
        <v>1170</v>
      </c>
      <c r="X44">
        <v>5</v>
      </c>
      <c r="Y44">
        <v>1170</v>
      </c>
      <c r="Z44">
        <v>1165</v>
      </c>
      <c r="AA44">
        <v>5</v>
      </c>
      <c r="AB44">
        <v>1085</v>
      </c>
      <c r="AC44">
        <v>0</v>
      </c>
      <c r="AD44">
        <v>1085</v>
      </c>
      <c r="AE44" s="31">
        <f t="shared" si="0"/>
        <v>116.5</v>
      </c>
    </row>
    <row r="45" spans="1:31" x14ac:dyDescent="0.35">
      <c r="A45">
        <v>390</v>
      </c>
      <c r="B45" t="s">
        <v>86</v>
      </c>
      <c r="C45" t="s">
        <v>87</v>
      </c>
      <c r="D45">
        <v>1495</v>
      </c>
      <c r="E45">
        <v>1490</v>
      </c>
      <c r="F45">
        <v>5</v>
      </c>
      <c r="G45">
        <v>1505</v>
      </c>
      <c r="H45">
        <v>1500</v>
      </c>
      <c r="I45">
        <v>5</v>
      </c>
      <c r="J45">
        <v>128</v>
      </c>
      <c r="K45">
        <v>126</v>
      </c>
      <c r="L45">
        <v>2</v>
      </c>
      <c r="M45">
        <v>118</v>
      </c>
      <c r="N45">
        <v>0</v>
      </c>
      <c r="O45">
        <v>118</v>
      </c>
      <c r="P45">
        <v>110</v>
      </c>
      <c r="Q45">
        <v>0</v>
      </c>
      <c r="R45">
        <v>110</v>
      </c>
      <c r="S45">
        <v>110</v>
      </c>
      <c r="T45">
        <v>109</v>
      </c>
      <c r="U45">
        <v>1</v>
      </c>
      <c r="V45">
        <v>142</v>
      </c>
      <c r="W45">
        <v>141</v>
      </c>
      <c r="X45">
        <v>1</v>
      </c>
      <c r="Y45">
        <v>134</v>
      </c>
      <c r="Z45">
        <v>133</v>
      </c>
      <c r="AA45">
        <v>1</v>
      </c>
      <c r="AB45">
        <v>145</v>
      </c>
      <c r="AC45">
        <v>144</v>
      </c>
      <c r="AD45">
        <v>1</v>
      </c>
      <c r="AE45" s="31">
        <f t="shared" si="0"/>
        <v>24.4</v>
      </c>
    </row>
    <row r="46" spans="1:31" x14ac:dyDescent="0.35">
      <c r="A46">
        <v>393</v>
      </c>
      <c r="B46" t="s">
        <v>88</v>
      </c>
      <c r="C46" t="s">
        <v>89</v>
      </c>
      <c r="D46">
        <v>3460</v>
      </c>
      <c r="E46">
        <v>3450</v>
      </c>
      <c r="F46">
        <v>10</v>
      </c>
      <c r="G46">
        <v>3470</v>
      </c>
      <c r="H46">
        <v>3450</v>
      </c>
      <c r="I46">
        <v>20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s="31">
        <f t="shared" si="0"/>
        <v>3</v>
      </c>
    </row>
    <row r="47" spans="1:31" x14ac:dyDescent="0.35">
      <c r="A47">
        <v>396</v>
      </c>
      <c r="B47" t="s">
        <v>90</v>
      </c>
      <c r="C47" t="s">
        <v>91</v>
      </c>
      <c r="D47">
        <v>1380</v>
      </c>
      <c r="E47">
        <v>1375</v>
      </c>
      <c r="F47">
        <v>5</v>
      </c>
      <c r="G47">
        <v>1380</v>
      </c>
      <c r="H47">
        <v>1375</v>
      </c>
      <c r="I47">
        <v>5</v>
      </c>
      <c r="J47">
        <v>288</v>
      </c>
      <c r="K47">
        <v>286</v>
      </c>
      <c r="L47">
        <v>2</v>
      </c>
      <c r="M47">
        <v>286</v>
      </c>
      <c r="N47">
        <v>284</v>
      </c>
      <c r="O47">
        <v>2</v>
      </c>
      <c r="P47">
        <v>286</v>
      </c>
      <c r="Q47">
        <v>284</v>
      </c>
      <c r="R47">
        <v>2</v>
      </c>
      <c r="S47">
        <v>286</v>
      </c>
      <c r="T47">
        <v>284</v>
      </c>
      <c r="U47">
        <v>2</v>
      </c>
      <c r="V47">
        <v>286</v>
      </c>
      <c r="W47">
        <v>284</v>
      </c>
      <c r="X47">
        <v>2</v>
      </c>
      <c r="Y47">
        <v>286</v>
      </c>
      <c r="Z47">
        <v>284</v>
      </c>
      <c r="AA47">
        <v>2</v>
      </c>
      <c r="AB47">
        <v>286</v>
      </c>
      <c r="AC47">
        <v>284</v>
      </c>
      <c r="AD47">
        <v>2</v>
      </c>
      <c r="AE47" s="31">
        <f t="shared" si="0"/>
        <v>2.4</v>
      </c>
    </row>
    <row r="48" spans="1:31" x14ac:dyDescent="0.35">
      <c r="A48">
        <v>415</v>
      </c>
      <c r="B48" t="s">
        <v>92</v>
      </c>
      <c r="C48" t="s">
        <v>93</v>
      </c>
      <c r="D48">
        <v>1645</v>
      </c>
      <c r="E48">
        <v>1640</v>
      </c>
      <c r="F48">
        <v>5</v>
      </c>
      <c r="G48">
        <v>1665</v>
      </c>
      <c r="H48">
        <v>1660</v>
      </c>
      <c r="I48">
        <v>5</v>
      </c>
      <c r="J48">
        <v>650</v>
      </c>
      <c r="K48">
        <v>645</v>
      </c>
      <c r="L48">
        <v>5</v>
      </c>
      <c r="M48">
        <v>640</v>
      </c>
      <c r="N48">
        <v>635</v>
      </c>
      <c r="O48">
        <v>5</v>
      </c>
      <c r="P48">
        <v>630</v>
      </c>
      <c r="Q48">
        <v>625</v>
      </c>
      <c r="R48">
        <v>5</v>
      </c>
      <c r="S48">
        <v>645</v>
      </c>
      <c r="T48">
        <v>640</v>
      </c>
      <c r="U48">
        <v>5</v>
      </c>
      <c r="V48">
        <v>675</v>
      </c>
      <c r="W48">
        <v>670</v>
      </c>
      <c r="X48">
        <v>5</v>
      </c>
      <c r="Y48">
        <v>675</v>
      </c>
      <c r="Z48">
        <v>670</v>
      </c>
      <c r="AA48">
        <v>5</v>
      </c>
      <c r="AB48">
        <v>680</v>
      </c>
      <c r="AC48">
        <v>675</v>
      </c>
      <c r="AD48">
        <v>5</v>
      </c>
      <c r="AE48" s="31">
        <f t="shared" si="0"/>
        <v>4.5</v>
      </c>
    </row>
    <row r="49" spans="1:31" x14ac:dyDescent="0.35">
      <c r="A49">
        <v>440</v>
      </c>
      <c r="B49" t="s">
        <v>94</v>
      </c>
      <c r="C49" t="s">
        <v>95</v>
      </c>
      <c r="D49">
        <v>4750</v>
      </c>
      <c r="E49">
        <v>4740</v>
      </c>
      <c r="F49">
        <v>10</v>
      </c>
      <c r="G49">
        <v>4750</v>
      </c>
      <c r="H49">
        <v>4740</v>
      </c>
      <c r="I49">
        <v>10</v>
      </c>
      <c r="J49">
        <v>6100</v>
      </c>
      <c r="K49">
        <v>5775</v>
      </c>
      <c r="L49">
        <v>325</v>
      </c>
      <c r="M49">
        <v>6100</v>
      </c>
      <c r="N49">
        <v>5800</v>
      </c>
      <c r="O49">
        <v>300</v>
      </c>
      <c r="P49">
        <v>6100</v>
      </c>
      <c r="Q49">
        <v>5700</v>
      </c>
      <c r="R49">
        <v>400</v>
      </c>
      <c r="S49">
        <v>6150</v>
      </c>
      <c r="T49">
        <v>5650</v>
      </c>
      <c r="U49">
        <v>500</v>
      </c>
      <c r="V49">
        <v>6100</v>
      </c>
      <c r="W49">
        <v>5650</v>
      </c>
      <c r="X49">
        <v>450</v>
      </c>
      <c r="Y49">
        <v>6075</v>
      </c>
      <c r="Z49">
        <v>5650</v>
      </c>
      <c r="AA49">
        <v>425</v>
      </c>
      <c r="AB49">
        <v>6100</v>
      </c>
      <c r="AC49">
        <v>5650</v>
      </c>
      <c r="AD49">
        <v>450</v>
      </c>
      <c r="AE49" s="31">
        <f t="shared" si="0"/>
        <v>287</v>
      </c>
    </row>
    <row r="50" spans="1:31" x14ac:dyDescent="0.35">
      <c r="A50">
        <v>448</v>
      </c>
      <c r="B50" t="s">
        <v>96</v>
      </c>
      <c r="C50" t="s">
        <v>97</v>
      </c>
      <c r="D50">
        <v>117</v>
      </c>
      <c r="E50">
        <v>116</v>
      </c>
      <c r="F50">
        <v>1</v>
      </c>
      <c r="G50">
        <v>119</v>
      </c>
      <c r="H50">
        <v>118</v>
      </c>
      <c r="I50">
        <v>1</v>
      </c>
      <c r="J50">
        <v>434</v>
      </c>
      <c r="K50">
        <v>426</v>
      </c>
      <c r="L50">
        <v>8</v>
      </c>
      <c r="M50">
        <v>438</v>
      </c>
      <c r="N50">
        <v>434</v>
      </c>
      <c r="O50">
        <v>4</v>
      </c>
      <c r="P50">
        <v>428</v>
      </c>
      <c r="Q50">
        <v>426</v>
      </c>
      <c r="R50">
        <v>2</v>
      </c>
      <c r="S50">
        <v>434</v>
      </c>
      <c r="T50">
        <v>432</v>
      </c>
      <c r="U50">
        <v>2</v>
      </c>
      <c r="V50">
        <v>434</v>
      </c>
      <c r="W50">
        <v>432</v>
      </c>
      <c r="X50">
        <v>2</v>
      </c>
      <c r="Y50">
        <v>428</v>
      </c>
      <c r="Z50">
        <v>426</v>
      </c>
      <c r="AA50">
        <v>2</v>
      </c>
      <c r="AB50">
        <v>430</v>
      </c>
      <c r="AC50">
        <v>428</v>
      </c>
      <c r="AD50">
        <v>2</v>
      </c>
      <c r="AE50" s="31">
        <f t="shared" si="0"/>
        <v>2.4</v>
      </c>
    </row>
    <row r="51" spans="1:31" x14ac:dyDescent="0.35">
      <c r="A51">
        <v>451</v>
      </c>
      <c r="B51" t="s">
        <v>98</v>
      </c>
      <c r="C51" t="s">
        <v>99</v>
      </c>
      <c r="D51">
        <v>92</v>
      </c>
      <c r="E51">
        <v>90</v>
      </c>
      <c r="F51">
        <v>2</v>
      </c>
      <c r="G51">
        <v>93</v>
      </c>
      <c r="H51">
        <v>92</v>
      </c>
      <c r="I51">
        <v>1</v>
      </c>
      <c r="J51">
        <v>3780</v>
      </c>
      <c r="K51">
        <v>3770</v>
      </c>
      <c r="L51">
        <v>10</v>
      </c>
      <c r="M51">
        <v>3760</v>
      </c>
      <c r="N51">
        <v>3740</v>
      </c>
      <c r="O51">
        <v>20</v>
      </c>
      <c r="P51">
        <v>3760</v>
      </c>
      <c r="Q51">
        <v>3750</v>
      </c>
      <c r="R51">
        <v>10</v>
      </c>
      <c r="S51">
        <v>3820</v>
      </c>
      <c r="T51">
        <v>3810</v>
      </c>
      <c r="U51">
        <v>10</v>
      </c>
      <c r="V51">
        <v>3860</v>
      </c>
      <c r="W51">
        <v>3840</v>
      </c>
      <c r="X51">
        <v>20</v>
      </c>
      <c r="Y51">
        <v>3770</v>
      </c>
      <c r="Z51">
        <v>3760</v>
      </c>
      <c r="AA51">
        <v>10</v>
      </c>
      <c r="AB51">
        <v>3860</v>
      </c>
      <c r="AC51">
        <v>3840</v>
      </c>
      <c r="AD51">
        <v>20</v>
      </c>
      <c r="AE51" s="31">
        <f t="shared" si="0"/>
        <v>10.3</v>
      </c>
    </row>
    <row r="52" spans="1:31" x14ac:dyDescent="0.35">
      <c r="A52">
        <v>453</v>
      </c>
      <c r="B52" t="s">
        <v>100</v>
      </c>
      <c r="C52" t="s">
        <v>101</v>
      </c>
      <c r="D52">
        <v>1170</v>
      </c>
      <c r="E52">
        <v>1165</v>
      </c>
      <c r="F52">
        <v>5</v>
      </c>
      <c r="G52">
        <v>1180</v>
      </c>
      <c r="H52">
        <v>1175</v>
      </c>
      <c r="I52">
        <v>5</v>
      </c>
      <c r="J52">
        <v>189</v>
      </c>
      <c r="K52">
        <v>187</v>
      </c>
      <c r="L52">
        <v>2</v>
      </c>
      <c r="M52">
        <v>190</v>
      </c>
      <c r="N52">
        <v>189</v>
      </c>
      <c r="O52">
        <v>1</v>
      </c>
      <c r="P52">
        <v>187</v>
      </c>
      <c r="Q52">
        <v>186</v>
      </c>
      <c r="R52">
        <v>1</v>
      </c>
      <c r="S52">
        <v>190</v>
      </c>
      <c r="T52">
        <v>188</v>
      </c>
      <c r="U52">
        <v>2</v>
      </c>
      <c r="V52">
        <v>190</v>
      </c>
      <c r="W52">
        <v>188</v>
      </c>
      <c r="X52">
        <v>2</v>
      </c>
      <c r="Y52">
        <v>190</v>
      </c>
      <c r="Z52">
        <v>187</v>
      </c>
      <c r="AA52">
        <v>3</v>
      </c>
      <c r="AB52">
        <v>188</v>
      </c>
      <c r="AC52">
        <v>186</v>
      </c>
      <c r="AD52">
        <v>2</v>
      </c>
      <c r="AE52" s="31">
        <f t="shared" si="0"/>
        <v>2.2999999999999998</v>
      </c>
    </row>
    <row r="53" spans="1:31" x14ac:dyDescent="0.35">
      <c r="A53">
        <v>464</v>
      </c>
      <c r="B53" t="s">
        <v>102</v>
      </c>
      <c r="C53" t="s">
        <v>103</v>
      </c>
      <c r="D53">
        <v>1025</v>
      </c>
      <c r="E53">
        <v>1020</v>
      </c>
      <c r="F53">
        <v>5</v>
      </c>
      <c r="G53">
        <v>995</v>
      </c>
      <c r="H53">
        <v>985</v>
      </c>
      <c r="I53">
        <v>10</v>
      </c>
      <c r="J53">
        <v>1540</v>
      </c>
      <c r="K53">
        <v>1500</v>
      </c>
      <c r="L53">
        <v>40</v>
      </c>
      <c r="M53">
        <v>1555</v>
      </c>
      <c r="N53">
        <v>1465</v>
      </c>
      <c r="O53">
        <v>90</v>
      </c>
      <c r="P53">
        <v>1555</v>
      </c>
      <c r="Q53">
        <v>1535</v>
      </c>
      <c r="R53">
        <v>20</v>
      </c>
      <c r="S53">
        <v>1560</v>
      </c>
      <c r="T53">
        <v>1535</v>
      </c>
      <c r="U53">
        <v>25</v>
      </c>
      <c r="V53">
        <v>1550</v>
      </c>
      <c r="W53">
        <v>1530</v>
      </c>
      <c r="X53">
        <v>20</v>
      </c>
      <c r="Y53">
        <v>1635</v>
      </c>
      <c r="Z53">
        <v>1540</v>
      </c>
      <c r="AA53">
        <v>95</v>
      </c>
      <c r="AB53">
        <v>1525</v>
      </c>
      <c r="AC53">
        <v>1520</v>
      </c>
      <c r="AD53">
        <v>5</v>
      </c>
      <c r="AE53" s="31">
        <f t="shared" si="0"/>
        <v>31</v>
      </c>
    </row>
    <row r="54" spans="1:31" x14ac:dyDescent="0.35">
      <c r="A54">
        <v>477</v>
      </c>
      <c r="B54" t="s">
        <v>104</v>
      </c>
      <c r="C54" t="s">
        <v>105</v>
      </c>
      <c r="D54">
        <v>4090</v>
      </c>
      <c r="E54">
        <v>4080</v>
      </c>
      <c r="F54">
        <v>10</v>
      </c>
      <c r="G54">
        <v>4180</v>
      </c>
      <c r="H54">
        <v>4170</v>
      </c>
      <c r="I54">
        <v>10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s="31">
        <f t="shared" si="0"/>
        <v>2</v>
      </c>
    </row>
    <row r="55" spans="1:31" x14ac:dyDescent="0.35">
      <c r="A55">
        <v>481</v>
      </c>
      <c r="B55" t="s">
        <v>106</v>
      </c>
      <c r="C55" t="s">
        <v>107</v>
      </c>
      <c r="D55">
        <v>985</v>
      </c>
      <c r="E55">
        <v>980</v>
      </c>
      <c r="F55">
        <v>5</v>
      </c>
      <c r="G55">
        <v>995</v>
      </c>
      <c r="H55">
        <v>990</v>
      </c>
      <c r="I55">
        <v>5</v>
      </c>
      <c r="J55">
        <v>50</v>
      </c>
      <c r="K55">
        <v>0</v>
      </c>
      <c r="L55">
        <v>50</v>
      </c>
      <c r="M55">
        <v>50</v>
      </c>
      <c r="N55">
        <v>0</v>
      </c>
      <c r="O55">
        <v>50</v>
      </c>
      <c r="P55">
        <v>50</v>
      </c>
      <c r="Q55">
        <v>0</v>
      </c>
      <c r="R55">
        <v>50</v>
      </c>
      <c r="S55">
        <v>50</v>
      </c>
      <c r="T55">
        <v>0</v>
      </c>
      <c r="U55">
        <v>50</v>
      </c>
      <c r="V55">
        <v>50</v>
      </c>
      <c r="W55">
        <v>0</v>
      </c>
      <c r="X55">
        <v>50</v>
      </c>
      <c r="Y55">
        <v>50</v>
      </c>
      <c r="Z55">
        <v>0</v>
      </c>
      <c r="AA55">
        <v>50</v>
      </c>
      <c r="AB55">
        <v>50</v>
      </c>
      <c r="AC55">
        <v>0</v>
      </c>
      <c r="AD55">
        <v>50</v>
      </c>
      <c r="AE55" s="31">
        <f t="shared" si="0"/>
        <v>36</v>
      </c>
    </row>
    <row r="56" spans="1:31" x14ac:dyDescent="0.35">
      <c r="A56">
        <v>493</v>
      </c>
      <c r="B56" t="s">
        <v>108</v>
      </c>
      <c r="C56" t="s">
        <v>109</v>
      </c>
      <c r="D56">
        <v>2560</v>
      </c>
      <c r="E56">
        <v>2550</v>
      </c>
      <c r="F56">
        <v>10</v>
      </c>
      <c r="G56">
        <v>2550</v>
      </c>
      <c r="H56">
        <v>2540</v>
      </c>
      <c r="I56">
        <v>10</v>
      </c>
      <c r="J56">
        <v>2530</v>
      </c>
      <c r="K56">
        <v>2480</v>
      </c>
      <c r="L56">
        <v>50</v>
      </c>
      <c r="M56">
        <v>2510</v>
      </c>
      <c r="N56">
        <v>2420</v>
      </c>
      <c r="O56">
        <v>90</v>
      </c>
      <c r="P56">
        <v>2500</v>
      </c>
      <c r="Q56">
        <v>2480</v>
      </c>
      <c r="R56">
        <v>20</v>
      </c>
      <c r="S56">
        <v>2540</v>
      </c>
      <c r="T56">
        <v>2500</v>
      </c>
      <c r="U56">
        <v>40</v>
      </c>
      <c r="V56">
        <v>2530</v>
      </c>
      <c r="W56">
        <v>2490</v>
      </c>
      <c r="X56">
        <v>40</v>
      </c>
      <c r="Y56">
        <v>2510</v>
      </c>
      <c r="Z56">
        <v>2480</v>
      </c>
      <c r="AA56">
        <v>30</v>
      </c>
      <c r="AB56">
        <v>2700</v>
      </c>
      <c r="AC56">
        <v>2560</v>
      </c>
      <c r="AD56">
        <v>140</v>
      </c>
      <c r="AE56" s="31">
        <f t="shared" si="0"/>
        <v>43</v>
      </c>
    </row>
    <row r="57" spans="1:31" x14ac:dyDescent="0.35">
      <c r="A57">
        <v>504</v>
      </c>
      <c r="B57" t="s">
        <v>110</v>
      </c>
      <c r="C57" t="s">
        <v>111</v>
      </c>
      <c r="D57">
        <v>895</v>
      </c>
      <c r="E57">
        <v>890</v>
      </c>
      <c r="F57">
        <v>5</v>
      </c>
      <c r="G57">
        <v>905</v>
      </c>
      <c r="H57">
        <v>900</v>
      </c>
      <c r="I57">
        <v>5</v>
      </c>
      <c r="J57">
        <v>474</v>
      </c>
      <c r="K57">
        <v>470</v>
      </c>
      <c r="L57">
        <v>4</v>
      </c>
      <c r="M57">
        <v>472</v>
      </c>
      <c r="N57">
        <v>470</v>
      </c>
      <c r="O57">
        <v>2</v>
      </c>
      <c r="P57">
        <v>478</v>
      </c>
      <c r="Q57">
        <v>476</v>
      </c>
      <c r="R57">
        <v>2</v>
      </c>
      <c r="S57">
        <v>472</v>
      </c>
      <c r="T57">
        <v>470</v>
      </c>
      <c r="U57">
        <v>2</v>
      </c>
      <c r="V57">
        <v>476</v>
      </c>
      <c r="W57">
        <v>472</v>
      </c>
      <c r="X57">
        <v>4</v>
      </c>
      <c r="Y57">
        <v>472</v>
      </c>
      <c r="Z57">
        <v>470</v>
      </c>
      <c r="AA57">
        <v>2</v>
      </c>
      <c r="AB57">
        <v>468</v>
      </c>
      <c r="AC57">
        <v>466</v>
      </c>
      <c r="AD57">
        <v>2</v>
      </c>
      <c r="AE57" s="31">
        <f t="shared" si="0"/>
        <v>2.8</v>
      </c>
    </row>
    <row r="58" spans="1:31" x14ac:dyDescent="0.35">
      <c r="A58">
        <v>525</v>
      </c>
      <c r="B58" t="s">
        <v>112</v>
      </c>
      <c r="C58" t="s">
        <v>113</v>
      </c>
      <c r="D58">
        <v>1835</v>
      </c>
      <c r="E58">
        <v>1830</v>
      </c>
      <c r="F58">
        <v>5</v>
      </c>
      <c r="G58">
        <v>1795</v>
      </c>
      <c r="H58">
        <v>1790</v>
      </c>
      <c r="I58">
        <v>5</v>
      </c>
      <c r="J58">
        <v>1605</v>
      </c>
      <c r="K58">
        <v>1595</v>
      </c>
      <c r="L58">
        <v>10</v>
      </c>
      <c r="M58">
        <v>1625</v>
      </c>
      <c r="N58">
        <v>1615</v>
      </c>
      <c r="O58">
        <v>10</v>
      </c>
      <c r="P58">
        <v>1610</v>
      </c>
      <c r="Q58">
        <v>1600</v>
      </c>
      <c r="R58">
        <v>10</v>
      </c>
      <c r="S58">
        <v>1610</v>
      </c>
      <c r="T58">
        <v>1570</v>
      </c>
      <c r="U58">
        <v>40</v>
      </c>
      <c r="V58">
        <v>1610</v>
      </c>
      <c r="W58">
        <v>1595</v>
      </c>
      <c r="X58">
        <v>15</v>
      </c>
      <c r="Y58">
        <v>1605</v>
      </c>
      <c r="Z58">
        <v>1595</v>
      </c>
      <c r="AA58">
        <v>10</v>
      </c>
      <c r="AB58">
        <v>1600</v>
      </c>
      <c r="AC58">
        <v>1585</v>
      </c>
      <c r="AD58">
        <v>15</v>
      </c>
      <c r="AE58" s="31">
        <f t="shared" si="0"/>
        <v>12</v>
      </c>
    </row>
    <row r="59" spans="1:31" x14ac:dyDescent="0.35">
      <c r="A59">
        <v>569</v>
      </c>
      <c r="B59" t="s">
        <v>114</v>
      </c>
      <c r="C59" t="s">
        <v>115</v>
      </c>
      <c r="D59">
        <v>1825</v>
      </c>
      <c r="E59">
        <v>1820</v>
      </c>
      <c r="F59">
        <v>5</v>
      </c>
      <c r="G59">
        <v>1965</v>
      </c>
      <c r="H59">
        <v>1960</v>
      </c>
      <c r="I59">
        <v>5</v>
      </c>
      <c r="J59">
        <v>905</v>
      </c>
      <c r="K59">
        <v>900</v>
      </c>
      <c r="L59">
        <v>5</v>
      </c>
      <c r="M59">
        <v>905</v>
      </c>
      <c r="N59">
        <v>900</v>
      </c>
      <c r="O59">
        <v>5</v>
      </c>
      <c r="P59">
        <v>905</v>
      </c>
      <c r="Q59">
        <v>900</v>
      </c>
      <c r="R59">
        <v>5</v>
      </c>
      <c r="S59">
        <v>910</v>
      </c>
      <c r="T59">
        <v>905</v>
      </c>
      <c r="U59">
        <v>5</v>
      </c>
      <c r="V59">
        <v>915</v>
      </c>
      <c r="W59">
        <v>910</v>
      </c>
      <c r="X59">
        <v>5</v>
      </c>
      <c r="Y59">
        <v>910</v>
      </c>
      <c r="Z59">
        <v>905</v>
      </c>
      <c r="AA59">
        <v>5</v>
      </c>
      <c r="AB59">
        <v>905</v>
      </c>
      <c r="AC59">
        <v>900</v>
      </c>
      <c r="AD59">
        <v>5</v>
      </c>
      <c r="AE59" s="31">
        <f t="shared" si="0"/>
        <v>4.5</v>
      </c>
    </row>
    <row r="60" spans="1:31" x14ac:dyDescent="0.35">
      <c r="A60">
        <v>607</v>
      </c>
      <c r="B60" t="s">
        <v>116</v>
      </c>
      <c r="C60" t="s">
        <v>117</v>
      </c>
      <c r="D60">
        <v>4450</v>
      </c>
      <c r="E60">
        <v>4440</v>
      </c>
      <c r="F60">
        <v>10</v>
      </c>
      <c r="G60">
        <v>4480</v>
      </c>
      <c r="H60">
        <v>4470</v>
      </c>
      <c r="I60">
        <v>10</v>
      </c>
      <c r="J60">
        <v>595</v>
      </c>
      <c r="K60">
        <v>590</v>
      </c>
      <c r="L60">
        <v>5</v>
      </c>
      <c r="M60">
        <v>600</v>
      </c>
      <c r="N60">
        <v>595</v>
      </c>
      <c r="O60">
        <v>5</v>
      </c>
      <c r="P60">
        <v>595</v>
      </c>
      <c r="Q60">
        <v>590</v>
      </c>
      <c r="R60">
        <v>5</v>
      </c>
      <c r="S60">
        <v>610</v>
      </c>
      <c r="T60">
        <v>605</v>
      </c>
      <c r="U60">
        <v>5</v>
      </c>
      <c r="V60">
        <v>615</v>
      </c>
      <c r="W60">
        <v>610</v>
      </c>
      <c r="X60">
        <v>5</v>
      </c>
      <c r="Y60">
        <v>605</v>
      </c>
      <c r="Z60">
        <v>600</v>
      </c>
      <c r="AA60">
        <v>5</v>
      </c>
      <c r="AB60">
        <v>610</v>
      </c>
      <c r="AC60">
        <v>600</v>
      </c>
      <c r="AD60">
        <v>10</v>
      </c>
      <c r="AE60" s="31">
        <f t="shared" si="0"/>
        <v>6</v>
      </c>
    </row>
    <row r="61" spans="1:31" x14ac:dyDescent="0.35">
      <c r="A61">
        <v>610</v>
      </c>
      <c r="B61" t="s">
        <v>118</v>
      </c>
      <c r="C61" t="s">
        <v>119</v>
      </c>
      <c r="D61">
        <v>1015</v>
      </c>
      <c r="E61">
        <v>1010</v>
      </c>
      <c r="F61">
        <v>5</v>
      </c>
      <c r="G61">
        <v>1020</v>
      </c>
      <c r="H61">
        <v>1015</v>
      </c>
      <c r="I61">
        <v>5</v>
      </c>
      <c r="J61">
        <v>210</v>
      </c>
      <c r="K61">
        <v>208</v>
      </c>
      <c r="L61">
        <v>2</v>
      </c>
      <c r="M61">
        <v>202</v>
      </c>
      <c r="N61">
        <v>200</v>
      </c>
      <c r="O61">
        <v>2</v>
      </c>
      <c r="P61">
        <v>206</v>
      </c>
      <c r="Q61">
        <v>202</v>
      </c>
      <c r="R61">
        <v>4</v>
      </c>
      <c r="S61">
        <v>204</v>
      </c>
      <c r="T61">
        <v>202</v>
      </c>
      <c r="U61">
        <v>2</v>
      </c>
      <c r="V61">
        <v>200</v>
      </c>
      <c r="W61">
        <v>195</v>
      </c>
      <c r="X61">
        <v>5</v>
      </c>
      <c r="Y61">
        <v>0</v>
      </c>
      <c r="Z61">
        <v>262</v>
      </c>
      <c r="AA61">
        <v>-262</v>
      </c>
      <c r="AB61">
        <v>282</v>
      </c>
      <c r="AC61">
        <v>280</v>
      </c>
      <c r="AD61">
        <v>2</v>
      </c>
      <c r="AE61" s="31">
        <f t="shared" si="0"/>
        <v>-23.5</v>
      </c>
    </row>
    <row r="62" spans="1:31" x14ac:dyDescent="0.35">
      <c r="A62">
        <v>619</v>
      </c>
      <c r="B62" t="s">
        <v>120</v>
      </c>
      <c r="C62" t="s">
        <v>121</v>
      </c>
      <c r="D62">
        <v>478</v>
      </c>
      <c r="E62">
        <v>476</v>
      </c>
      <c r="F62">
        <v>2</v>
      </c>
      <c r="G62">
        <v>478</v>
      </c>
      <c r="H62">
        <v>476</v>
      </c>
      <c r="I62">
        <v>2</v>
      </c>
      <c r="J62">
        <v>408</v>
      </c>
      <c r="K62">
        <v>396</v>
      </c>
      <c r="L62">
        <v>12</v>
      </c>
      <c r="M62">
        <v>404</v>
      </c>
      <c r="N62">
        <v>390</v>
      </c>
      <c r="O62">
        <v>14</v>
      </c>
      <c r="P62">
        <v>406</v>
      </c>
      <c r="Q62">
        <v>402</v>
      </c>
      <c r="R62">
        <v>4</v>
      </c>
      <c r="S62">
        <v>402</v>
      </c>
      <c r="T62">
        <v>400</v>
      </c>
      <c r="U62">
        <v>2</v>
      </c>
      <c r="V62">
        <v>394</v>
      </c>
      <c r="W62">
        <v>392</v>
      </c>
      <c r="X62">
        <v>2</v>
      </c>
      <c r="Y62">
        <v>404</v>
      </c>
      <c r="Z62">
        <v>394</v>
      </c>
      <c r="AA62">
        <v>10</v>
      </c>
      <c r="AB62">
        <v>404</v>
      </c>
      <c r="AC62">
        <v>394</v>
      </c>
      <c r="AD62">
        <v>10</v>
      </c>
      <c r="AE62" s="31">
        <f t="shared" si="0"/>
        <v>5.8</v>
      </c>
    </row>
    <row r="63" spans="1:31" x14ac:dyDescent="0.35">
      <c r="A63">
        <v>624</v>
      </c>
      <c r="B63" t="s">
        <v>122</v>
      </c>
      <c r="C63" t="s">
        <v>123</v>
      </c>
      <c r="D63">
        <v>590</v>
      </c>
      <c r="E63">
        <v>585</v>
      </c>
      <c r="F63">
        <v>5</v>
      </c>
      <c r="G63">
        <v>585</v>
      </c>
      <c r="H63">
        <v>580</v>
      </c>
      <c r="I63">
        <v>5</v>
      </c>
      <c r="J63">
        <v>1105</v>
      </c>
      <c r="K63">
        <v>1100</v>
      </c>
      <c r="L63">
        <v>5</v>
      </c>
      <c r="M63">
        <v>1185</v>
      </c>
      <c r="N63">
        <v>1180</v>
      </c>
      <c r="O63">
        <v>5</v>
      </c>
      <c r="P63">
        <v>1200</v>
      </c>
      <c r="Q63">
        <v>1195</v>
      </c>
      <c r="R63">
        <v>5</v>
      </c>
      <c r="S63">
        <v>1195</v>
      </c>
      <c r="T63">
        <v>1190</v>
      </c>
      <c r="U63">
        <v>5</v>
      </c>
      <c r="V63">
        <v>1190</v>
      </c>
      <c r="W63">
        <v>1170</v>
      </c>
      <c r="X63">
        <v>20</v>
      </c>
      <c r="Y63">
        <v>1180</v>
      </c>
      <c r="Z63">
        <v>1175</v>
      </c>
      <c r="AA63">
        <v>5</v>
      </c>
      <c r="AB63">
        <v>1200</v>
      </c>
      <c r="AC63">
        <v>1195</v>
      </c>
      <c r="AD63">
        <v>5</v>
      </c>
      <c r="AE63" s="31">
        <f t="shared" si="0"/>
        <v>6</v>
      </c>
    </row>
    <row r="64" spans="1:31" x14ac:dyDescent="0.35">
      <c r="A64">
        <v>652</v>
      </c>
      <c r="B64" t="s">
        <v>124</v>
      </c>
      <c r="C64" t="s">
        <v>125</v>
      </c>
      <c r="D64">
        <v>224</v>
      </c>
      <c r="E64">
        <v>222</v>
      </c>
      <c r="F64">
        <v>2</v>
      </c>
      <c r="G64">
        <v>222</v>
      </c>
      <c r="H64">
        <v>220</v>
      </c>
      <c r="I64">
        <v>2</v>
      </c>
      <c r="J64">
        <v>9100</v>
      </c>
      <c r="K64">
        <v>9000</v>
      </c>
      <c r="L64">
        <v>100</v>
      </c>
      <c r="M64">
        <v>9075</v>
      </c>
      <c r="N64">
        <v>9000</v>
      </c>
      <c r="O64">
        <v>75</v>
      </c>
      <c r="P64">
        <v>9075</v>
      </c>
      <c r="Q64">
        <v>9025</v>
      </c>
      <c r="R64">
        <v>50</v>
      </c>
      <c r="S64">
        <v>9000</v>
      </c>
      <c r="T64">
        <v>8975</v>
      </c>
      <c r="U64">
        <v>25</v>
      </c>
      <c r="V64">
        <v>9000</v>
      </c>
      <c r="W64">
        <v>8950</v>
      </c>
      <c r="X64">
        <v>50</v>
      </c>
      <c r="Y64">
        <v>9000</v>
      </c>
      <c r="Z64">
        <v>8950</v>
      </c>
      <c r="AA64">
        <v>50</v>
      </c>
      <c r="AB64">
        <v>9100</v>
      </c>
      <c r="AC64">
        <v>9000</v>
      </c>
      <c r="AD64">
        <v>100</v>
      </c>
      <c r="AE64" s="31">
        <f t="shared" si="0"/>
        <v>45.4</v>
      </c>
    </row>
    <row r="65" spans="1:31" x14ac:dyDescent="0.35">
      <c r="A65">
        <v>665</v>
      </c>
      <c r="B65" t="s">
        <v>126</v>
      </c>
      <c r="C65" t="s">
        <v>127</v>
      </c>
      <c r="D65">
        <v>715</v>
      </c>
      <c r="E65">
        <v>710</v>
      </c>
      <c r="F65">
        <v>5</v>
      </c>
      <c r="G65">
        <v>715</v>
      </c>
      <c r="H65">
        <v>710</v>
      </c>
      <c r="I65">
        <v>5</v>
      </c>
      <c r="J65">
        <v>193</v>
      </c>
      <c r="K65">
        <v>192</v>
      </c>
      <c r="L65">
        <v>1</v>
      </c>
      <c r="M65">
        <v>181</v>
      </c>
      <c r="N65">
        <v>180</v>
      </c>
      <c r="O65">
        <v>1</v>
      </c>
      <c r="P65">
        <v>182</v>
      </c>
      <c r="Q65">
        <v>181</v>
      </c>
      <c r="R65">
        <v>1</v>
      </c>
      <c r="S65">
        <v>181</v>
      </c>
      <c r="T65">
        <v>180</v>
      </c>
      <c r="U65">
        <v>1</v>
      </c>
      <c r="V65">
        <v>189</v>
      </c>
      <c r="W65">
        <v>188</v>
      </c>
      <c r="X65">
        <v>1</v>
      </c>
      <c r="Y65">
        <v>192</v>
      </c>
      <c r="Z65">
        <v>191</v>
      </c>
      <c r="AA65">
        <v>1</v>
      </c>
      <c r="AB65">
        <v>187</v>
      </c>
      <c r="AC65">
        <v>186</v>
      </c>
      <c r="AD65">
        <v>1</v>
      </c>
      <c r="AE65" s="31">
        <f t="shared" si="0"/>
        <v>1.7</v>
      </c>
    </row>
    <row r="66" spans="1:31" x14ac:dyDescent="0.35">
      <c r="A66">
        <v>677</v>
      </c>
      <c r="B66" t="s">
        <v>128</v>
      </c>
      <c r="C66" t="s">
        <v>129</v>
      </c>
      <c r="D66">
        <v>494</v>
      </c>
      <c r="E66">
        <v>492</v>
      </c>
      <c r="F66">
        <v>2</v>
      </c>
      <c r="G66">
        <v>510</v>
      </c>
      <c r="H66">
        <v>505</v>
      </c>
      <c r="I66">
        <v>5</v>
      </c>
      <c r="J66">
        <v>4750</v>
      </c>
      <c r="K66">
        <v>4740</v>
      </c>
      <c r="L66">
        <v>10</v>
      </c>
      <c r="M66">
        <v>4720</v>
      </c>
      <c r="N66">
        <v>4710</v>
      </c>
      <c r="O66">
        <v>10</v>
      </c>
      <c r="P66">
        <v>4720</v>
      </c>
      <c r="Q66">
        <v>4710</v>
      </c>
      <c r="R66">
        <v>10</v>
      </c>
      <c r="S66">
        <v>4690</v>
      </c>
      <c r="T66">
        <v>4680</v>
      </c>
      <c r="U66">
        <v>10</v>
      </c>
      <c r="V66">
        <v>4710</v>
      </c>
      <c r="W66">
        <v>4700</v>
      </c>
      <c r="X66">
        <v>10</v>
      </c>
      <c r="Y66">
        <v>4770</v>
      </c>
      <c r="Z66">
        <v>4710</v>
      </c>
      <c r="AA66">
        <v>60</v>
      </c>
      <c r="AB66">
        <v>4710</v>
      </c>
      <c r="AC66">
        <v>4700</v>
      </c>
      <c r="AD66">
        <v>10</v>
      </c>
      <c r="AE66" s="31">
        <f t="shared" si="0"/>
        <v>12.7</v>
      </c>
    </row>
    <row r="67" spans="1:31" x14ac:dyDescent="0.35">
      <c r="A67">
        <v>681</v>
      </c>
      <c r="B67" t="s">
        <v>130</v>
      </c>
      <c r="C67" t="s">
        <v>131</v>
      </c>
      <c r="D67">
        <v>6550</v>
      </c>
      <c r="E67">
        <v>6525</v>
      </c>
      <c r="F67">
        <v>25</v>
      </c>
      <c r="G67">
        <v>6525</v>
      </c>
      <c r="H67">
        <v>6500</v>
      </c>
      <c r="I67">
        <v>25</v>
      </c>
      <c r="J67">
        <v>2470</v>
      </c>
      <c r="K67">
        <v>2450</v>
      </c>
      <c r="L67">
        <v>20</v>
      </c>
      <c r="M67">
        <v>2450</v>
      </c>
      <c r="N67">
        <v>2440</v>
      </c>
      <c r="O67">
        <v>10</v>
      </c>
      <c r="P67">
        <v>2450</v>
      </c>
      <c r="Q67">
        <v>2440</v>
      </c>
      <c r="R67">
        <v>10</v>
      </c>
      <c r="S67">
        <v>2510</v>
      </c>
      <c r="T67">
        <v>2500</v>
      </c>
      <c r="U67">
        <v>10</v>
      </c>
      <c r="V67">
        <v>2660</v>
      </c>
      <c r="W67">
        <v>2650</v>
      </c>
      <c r="X67">
        <v>10</v>
      </c>
      <c r="Y67">
        <v>2650</v>
      </c>
      <c r="Z67">
        <v>2640</v>
      </c>
      <c r="AA67">
        <v>10</v>
      </c>
      <c r="AB67">
        <v>2580</v>
      </c>
      <c r="AC67">
        <v>2570</v>
      </c>
      <c r="AD67">
        <v>10</v>
      </c>
      <c r="AE67" s="31">
        <f t="shared" ref="AE67:AE81" si="1">AVERAGE(AD67,AA67,X67,U67,R67,O67,L67,I67,F67,)</f>
        <v>13</v>
      </c>
    </row>
    <row r="68" spans="1:31" x14ac:dyDescent="0.35">
      <c r="A68">
        <v>686</v>
      </c>
      <c r="B68" t="s">
        <v>132</v>
      </c>
      <c r="C68" t="s">
        <v>133</v>
      </c>
      <c r="D68">
        <v>615</v>
      </c>
      <c r="E68">
        <v>610</v>
      </c>
      <c r="F68">
        <v>5</v>
      </c>
      <c r="G68">
        <v>625</v>
      </c>
      <c r="H68">
        <v>620</v>
      </c>
      <c r="I68">
        <v>5</v>
      </c>
      <c r="J68">
        <v>850</v>
      </c>
      <c r="K68">
        <v>845</v>
      </c>
      <c r="L68">
        <v>5</v>
      </c>
      <c r="M68">
        <v>830</v>
      </c>
      <c r="N68">
        <v>825</v>
      </c>
      <c r="O68">
        <v>5</v>
      </c>
      <c r="P68">
        <v>835</v>
      </c>
      <c r="Q68">
        <v>830</v>
      </c>
      <c r="R68">
        <v>5</v>
      </c>
      <c r="S68">
        <v>825</v>
      </c>
      <c r="T68">
        <v>820</v>
      </c>
      <c r="U68">
        <v>5</v>
      </c>
      <c r="V68">
        <v>825</v>
      </c>
      <c r="W68">
        <v>820</v>
      </c>
      <c r="X68">
        <v>5</v>
      </c>
      <c r="Y68">
        <v>810</v>
      </c>
      <c r="Z68">
        <v>805</v>
      </c>
      <c r="AA68">
        <v>5</v>
      </c>
      <c r="AB68">
        <v>840</v>
      </c>
      <c r="AC68">
        <v>835</v>
      </c>
      <c r="AD68">
        <v>5</v>
      </c>
      <c r="AE68" s="31">
        <f t="shared" si="1"/>
        <v>4.5</v>
      </c>
    </row>
    <row r="69" spans="1:31" x14ac:dyDescent="0.35">
      <c r="A69">
        <v>703</v>
      </c>
      <c r="B69" t="s">
        <v>134</v>
      </c>
      <c r="C69" t="s">
        <v>135</v>
      </c>
      <c r="D69">
        <v>354</v>
      </c>
      <c r="E69">
        <v>352</v>
      </c>
      <c r="F69">
        <v>2</v>
      </c>
      <c r="G69">
        <v>360</v>
      </c>
      <c r="H69">
        <v>358</v>
      </c>
      <c r="I69">
        <v>2</v>
      </c>
      <c r="J69">
        <v>2850</v>
      </c>
      <c r="K69">
        <v>2840</v>
      </c>
      <c r="L69">
        <v>10</v>
      </c>
      <c r="M69">
        <v>2830</v>
      </c>
      <c r="N69">
        <v>2820</v>
      </c>
      <c r="O69">
        <v>10</v>
      </c>
      <c r="P69">
        <v>2800</v>
      </c>
      <c r="Q69">
        <v>2790</v>
      </c>
      <c r="R69">
        <v>10</v>
      </c>
      <c r="S69">
        <v>2850</v>
      </c>
      <c r="T69">
        <v>2840</v>
      </c>
      <c r="U69">
        <v>10</v>
      </c>
      <c r="V69">
        <v>2990</v>
      </c>
      <c r="W69">
        <v>2980</v>
      </c>
      <c r="X69">
        <v>10</v>
      </c>
      <c r="Y69">
        <v>2950</v>
      </c>
      <c r="Z69">
        <v>2940</v>
      </c>
      <c r="AA69">
        <v>10</v>
      </c>
      <c r="AB69">
        <v>2900</v>
      </c>
      <c r="AC69">
        <v>2890</v>
      </c>
      <c r="AD69">
        <v>10</v>
      </c>
      <c r="AE69" s="31">
        <f t="shared" si="1"/>
        <v>7.4</v>
      </c>
    </row>
    <row r="70" spans="1:31" x14ac:dyDescent="0.35">
      <c r="A70">
        <v>722</v>
      </c>
      <c r="B70" t="s">
        <v>136</v>
      </c>
      <c r="C70" t="s">
        <v>137</v>
      </c>
      <c r="D70">
        <v>2900</v>
      </c>
      <c r="E70">
        <v>2890</v>
      </c>
      <c r="F70">
        <v>10</v>
      </c>
      <c r="G70">
        <v>2890</v>
      </c>
      <c r="H70">
        <v>2870</v>
      </c>
      <c r="I70">
        <v>20</v>
      </c>
      <c r="J70">
        <v>242</v>
      </c>
      <c r="K70">
        <v>236</v>
      </c>
      <c r="L70">
        <v>6</v>
      </c>
      <c r="M70">
        <v>246</v>
      </c>
      <c r="N70">
        <v>244</v>
      </c>
      <c r="O70">
        <v>2</v>
      </c>
      <c r="P70">
        <v>260</v>
      </c>
      <c r="Q70">
        <v>258</v>
      </c>
      <c r="R70">
        <v>2</v>
      </c>
      <c r="S70">
        <v>282</v>
      </c>
      <c r="T70">
        <v>280</v>
      </c>
      <c r="U70">
        <v>2</v>
      </c>
      <c r="V70">
        <v>284</v>
      </c>
      <c r="W70">
        <v>282</v>
      </c>
      <c r="X70">
        <v>2</v>
      </c>
      <c r="Y70">
        <v>286</v>
      </c>
      <c r="Z70">
        <v>284</v>
      </c>
      <c r="AA70">
        <v>2</v>
      </c>
      <c r="AB70">
        <v>302</v>
      </c>
      <c r="AC70">
        <v>298</v>
      </c>
      <c r="AD70">
        <v>4</v>
      </c>
      <c r="AE70" s="31">
        <f t="shared" si="1"/>
        <v>5</v>
      </c>
    </row>
    <row r="71" spans="1:31" x14ac:dyDescent="0.35">
      <c r="A71">
        <v>736</v>
      </c>
      <c r="B71" t="s">
        <v>138</v>
      </c>
      <c r="C71" t="s">
        <v>139</v>
      </c>
      <c r="D71">
        <v>1515</v>
      </c>
      <c r="E71">
        <v>1510</v>
      </c>
      <c r="F71">
        <v>5</v>
      </c>
      <c r="G71">
        <v>1535</v>
      </c>
      <c r="H71">
        <v>1530</v>
      </c>
      <c r="I71">
        <v>5</v>
      </c>
      <c r="J71">
        <v>505</v>
      </c>
      <c r="K71">
        <v>494</v>
      </c>
      <c r="L71">
        <v>11</v>
      </c>
      <c r="M71">
        <v>505</v>
      </c>
      <c r="N71">
        <v>498</v>
      </c>
      <c r="O71">
        <v>7</v>
      </c>
      <c r="P71">
        <v>496</v>
      </c>
      <c r="Q71">
        <v>494</v>
      </c>
      <c r="R71">
        <v>2</v>
      </c>
      <c r="S71">
        <v>496</v>
      </c>
      <c r="T71">
        <v>494</v>
      </c>
      <c r="U71">
        <v>2</v>
      </c>
      <c r="V71">
        <v>494</v>
      </c>
      <c r="W71">
        <v>492</v>
      </c>
      <c r="X71">
        <v>2</v>
      </c>
      <c r="Y71">
        <v>494</v>
      </c>
      <c r="Z71">
        <v>492</v>
      </c>
      <c r="AA71">
        <v>2</v>
      </c>
      <c r="AB71">
        <v>505</v>
      </c>
      <c r="AC71">
        <v>490</v>
      </c>
      <c r="AD71">
        <v>15</v>
      </c>
      <c r="AE71" s="31">
        <f t="shared" si="1"/>
        <v>5.0999999999999996</v>
      </c>
    </row>
    <row r="72" spans="1:31" x14ac:dyDescent="0.35">
      <c r="A72">
        <v>739</v>
      </c>
      <c r="B72" t="s">
        <v>140</v>
      </c>
      <c r="C72" t="s">
        <v>141</v>
      </c>
      <c r="D72">
        <v>6950</v>
      </c>
      <c r="E72">
        <v>6925</v>
      </c>
      <c r="F72">
        <v>25</v>
      </c>
      <c r="G72">
        <v>6975</v>
      </c>
      <c r="H72">
        <v>6950</v>
      </c>
      <c r="I72">
        <v>25</v>
      </c>
      <c r="J72">
        <v>0</v>
      </c>
      <c r="K72">
        <v>63</v>
      </c>
      <c r="L72">
        <v>-63</v>
      </c>
      <c r="M72">
        <v>59</v>
      </c>
      <c r="N72">
        <v>0</v>
      </c>
      <c r="O72">
        <v>59</v>
      </c>
      <c r="P72">
        <v>62</v>
      </c>
      <c r="Q72">
        <v>61</v>
      </c>
      <c r="R72">
        <v>1</v>
      </c>
      <c r="S72">
        <v>64</v>
      </c>
      <c r="T72">
        <v>63</v>
      </c>
      <c r="U72">
        <v>1</v>
      </c>
      <c r="V72">
        <v>63</v>
      </c>
      <c r="W72">
        <v>62</v>
      </c>
      <c r="X72">
        <v>1</v>
      </c>
      <c r="Y72">
        <v>63</v>
      </c>
      <c r="Z72">
        <v>62</v>
      </c>
      <c r="AA72">
        <v>1</v>
      </c>
      <c r="AB72">
        <v>63</v>
      </c>
      <c r="AC72">
        <v>62</v>
      </c>
      <c r="AD72">
        <v>1</v>
      </c>
      <c r="AE72" s="31">
        <f t="shared" si="1"/>
        <v>5.0999999999999996</v>
      </c>
    </row>
    <row r="73" spans="1:31" x14ac:dyDescent="0.35">
      <c r="A73">
        <v>741</v>
      </c>
      <c r="B73" t="s">
        <v>142</v>
      </c>
      <c r="C73" t="s">
        <v>143</v>
      </c>
      <c r="D73">
        <v>4620</v>
      </c>
      <c r="E73">
        <v>4610</v>
      </c>
      <c r="F73">
        <v>10</v>
      </c>
      <c r="G73">
        <v>4520</v>
      </c>
      <c r="H73">
        <v>4510</v>
      </c>
      <c r="I73">
        <v>10</v>
      </c>
      <c r="J73">
        <v>590</v>
      </c>
      <c r="K73">
        <v>585</v>
      </c>
      <c r="L73">
        <v>5</v>
      </c>
      <c r="M73">
        <v>590</v>
      </c>
      <c r="N73">
        <v>585</v>
      </c>
      <c r="O73">
        <v>5</v>
      </c>
      <c r="P73">
        <v>590</v>
      </c>
      <c r="Q73">
        <v>585</v>
      </c>
      <c r="R73">
        <v>5</v>
      </c>
      <c r="S73">
        <v>590</v>
      </c>
      <c r="T73">
        <v>585</v>
      </c>
      <c r="U73">
        <v>5</v>
      </c>
      <c r="V73">
        <v>595</v>
      </c>
      <c r="W73">
        <v>590</v>
      </c>
      <c r="X73">
        <v>5</v>
      </c>
      <c r="Y73">
        <v>595</v>
      </c>
      <c r="Z73">
        <v>590</v>
      </c>
      <c r="AA73">
        <v>5</v>
      </c>
      <c r="AB73">
        <v>595</v>
      </c>
      <c r="AC73">
        <v>590</v>
      </c>
      <c r="AD73">
        <v>5</v>
      </c>
      <c r="AE73" s="31">
        <f t="shared" si="1"/>
        <v>5.5</v>
      </c>
    </row>
    <row r="74" spans="1:31" x14ac:dyDescent="0.35">
      <c r="A74">
        <v>750</v>
      </c>
      <c r="B74" t="s">
        <v>144</v>
      </c>
      <c r="C74" t="s">
        <v>145</v>
      </c>
      <c r="D74">
        <v>1275</v>
      </c>
      <c r="E74">
        <v>1270</v>
      </c>
      <c r="F74">
        <v>5</v>
      </c>
      <c r="G74">
        <v>1290</v>
      </c>
      <c r="H74">
        <v>1285</v>
      </c>
      <c r="I74">
        <v>5</v>
      </c>
      <c r="J74">
        <v>260</v>
      </c>
      <c r="K74">
        <v>258</v>
      </c>
      <c r="L74">
        <v>2</v>
      </c>
      <c r="M74">
        <v>260</v>
      </c>
      <c r="N74">
        <v>258</v>
      </c>
      <c r="O74">
        <v>2</v>
      </c>
      <c r="P74">
        <v>264</v>
      </c>
      <c r="Q74">
        <v>260</v>
      </c>
      <c r="R74">
        <v>4</v>
      </c>
      <c r="S74">
        <v>254</v>
      </c>
      <c r="T74">
        <v>252</v>
      </c>
      <c r="U74">
        <v>2</v>
      </c>
      <c r="V74">
        <v>260</v>
      </c>
      <c r="W74">
        <v>258</v>
      </c>
      <c r="X74">
        <v>2</v>
      </c>
      <c r="Y74">
        <v>260</v>
      </c>
      <c r="Z74">
        <v>258</v>
      </c>
      <c r="AA74">
        <v>2</v>
      </c>
      <c r="AB74">
        <v>262</v>
      </c>
      <c r="AC74">
        <v>260</v>
      </c>
      <c r="AD74">
        <v>2</v>
      </c>
      <c r="AE74" s="31">
        <f t="shared" si="1"/>
        <v>2.6</v>
      </c>
    </row>
    <row r="75" spans="1:31" x14ac:dyDescent="0.35">
      <c r="A75">
        <v>752</v>
      </c>
      <c r="B75" t="s">
        <v>146</v>
      </c>
      <c r="C75" t="s">
        <v>147</v>
      </c>
      <c r="D75">
        <v>2370</v>
      </c>
      <c r="E75">
        <v>2360</v>
      </c>
      <c r="F75">
        <v>10</v>
      </c>
      <c r="G75">
        <v>2340</v>
      </c>
      <c r="H75">
        <v>2330</v>
      </c>
      <c r="I75">
        <v>10</v>
      </c>
      <c r="J75">
        <v>98</v>
      </c>
      <c r="K75">
        <v>97</v>
      </c>
      <c r="L75">
        <v>1</v>
      </c>
      <c r="M75">
        <v>98</v>
      </c>
      <c r="N75">
        <v>97</v>
      </c>
      <c r="O75">
        <v>1</v>
      </c>
      <c r="P75">
        <v>97</v>
      </c>
      <c r="Q75">
        <v>96</v>
      </c>
      <c r="R75">
        <v>1</v>
      </c>
      <c r="S75">
        <v>102</v>
      </c>
      <c r="T75">
        <v>101</v>
      </c>
      <c r="U75">
        <v>1</v>
      </c>
      <c r="V75">
        <v>102</v>
      </c>
      <c r="W75">
        <v>101</v>
      </c>
      <c r="X75">
        <v>1</v>
      </c>
      <c r="Y75">
        <v>99</v>
      </c>
      <c r="Z75">
        <v>98</v>
      </c>
      <c r="AA75">
        <v>1</v>
      </c>
      <c r="AB75">
        <v>97</v>
      </c>
      <c r="AC75">
        <v>96</v>
      </c>
      <c r="AD75">
        <v>1</v>
      </c>
      <c r="AE75" s="31">
        <f t="shared" si="1"/>
        <v>2.7</v>
      </c>
    </row>
    <row r="76" spans="1:31" x14ac:dyDescent="0.35">
      <c r="A76">
        <v>777</v>
      </c>
      <c r="B76" t="s">
        <v>148</v>
      </c>
      <c r="C76" t="s">
        <v>149</v>
      </c>
      <c r="D76">
        <v>34375</v>
      </c>
      <c r="E76">
        <v>34350</v>
      </c>
      <c r="F76">
        <v>25</v>
      </c>
      <c r="G76">
        <v>35500</v>
      </c>
      <c r="H76">
        <v>35475</v>
      </c>
      <c r="I76">
        <v>25</v>
      </c>
      <c r="J76">
        <v>0</v>
      </c>
      <c r="K76">
        <v>155</v>
      </c>
      <c r="L76">
        <v>-155</v>
      </c>
      <c r="M76">
        <v>0</v>
      </c>
      <c r="N76">
        <v>170</v>
      </c>
      <c r="O76">
        <v>-170</v>
      </c>
      <c r="P76">
        <v>171</v>
      </c>
      <c r="Q76">
        <v>170</v>
      </c>
      <c r="R76">
        <v>1</v>
      </c>
      <c r="S76">
        <v>164</v>
      </c>
      <c r="T76">
        <v>163</v>
      </c>
      <c r="U76">
        <v>1</v>
      </c>
      <c r="V76">
        <v>159</v>
      </c>
      <c r="W76">
        <v>158</v>
      </c>
      <c r="X76">
        <v>1</v>
      </c>
      <c r="Y76">
        <v>148</v>
      </c>
      <c r="Z76">
        <v>0</v>
      </c>
      <c r="AA76">
        <v>148</v>
      </c>
      <c r="AB76">
        <v>139</v>
      </c>
      <c r="AC76">
        <v>138</v>
      </c>
      <c r="AD76">
        <v>1</v>
      </c>
      <c r="AE76" s="31">
        <f t="shared" si="1"/>
        <v>-12.3</v>
      </c>
    </row>
    <row r="77" spans="1:31" x14ac:dyDescent="0.35">
      <c r="A77">
        <v>778</v>
      </c>
      <c r="B77" t="s">
        <v>150</v>
      </c>
      <c r="C77" t="s">
        <v>151</v>
      </c>
      <c r="D77">
        <v>4540</v>
      </c>
      <c r="E77">
        <v>4530</v>
      </c>
      <c r="F77">
        <v>10</v>
      </c>
      <c r="G77">
        <v>4510</v>
      </c>
      <c r="H77">
        <v>4500</v>
      </c>
      <c r="I77">
        <v>10</v>
      </c>
      <c r="J77">
        <v>35125</v>
      </c>
      <c r="K77">
        <v>35075</v>
      </c>
      <c r="L77">
        <v>50</v>
      </c>
      <c r="M77">
        <v>34400</v>
      </c>
      <c r="N77">
        <v>34375</v>
      </c>
      <c r="O77">
        <v>25</v>
      </c>
      <c r="P77">
        <v>34300</v>
      </c>
      <c r="Q77">
        <v>34200</v>
      </c>
      <c r="R77">
        <v>100</v>
      </c>
      <c r="S77">
        <v>34500</v>
      </c>
      <c r="T77">
        <v>34475</v>
      </c>
      <c r="U77">
        <v>25</v>
      </c>
      <c r="V77">
        <v>34450</v>
      </c>
      <c r="W77">
        <v>34350</v>
      </c>
      <c r="X77">
        <v>100</v>
      </c>
      <c r="Y77">
        <v>34050</v>
      </c>
      <c r="Z77">
        <v>34000</v>
      </c>
      <c r="AA77">
        <v>50</v>
      </c>
      <c r="AB77">
        <v>35000</v>
      </c>
      <c r="AC77">
        <v>34850</v>
      </c>
      <c r="AD77">
        <v>150</v>
      </c>
      <c r="AE77" s="31">
        <f t="shared" si="1"/>
        <v>52</v>
      </c>
    </row>
    <row r="78" spans="1:31" x14ac:dyDescent="0.35">
      <c r="A78">
        <v>793</v>
      </c>
      <c r="B78" t="s">
        <v>152</v>
      </c>
      <c r="C78" t="s">
        <v>153</v>
      </c>
      <c r="D78">
        <v>535</v>
      </c>
      <c r="E78">
        <v>530</v>
      </c>
      <c r="F78">
        <v>5</v>
      </c>
      <c r="G78">
        <v>565</v>
      </c>
      <c r="H78">
        <v>560</v>
      </c>
      <c r="I78">
        <v>5</v>
      </c>
      <c r="J78">
        <v>244</v>
      </c>
      <c r="K78">
        <v>242</v>
      </c>
      <c r="L78">
        <v>2</v>
      </c>
      <c r="M78">
        <v>244</v>
      </c>
      <c r="N78">
        <v>242</v>
      </c>
      <c r="O78">
        <v>2</v>
      </c>
      <c r="P78">
        <v>242</v>
      </c>
      <c r="Q78">
        <v>240</v>
      </c>
      <c r="R78">
        <v>2</v>
      </c>
      <c r="S78">
        <v>238</v>
      </c>
      <c r="T78">
        <v>236</v>
      </c>
      <c r="U78">
        <v>2</v>
      </c>
      <c r="V78">
        <v>240</v>
      </c>
      <c r="W78">
        <v>238</v>
      </c>
      <c r="X78">
        <v>2</v>
      </c>
      <c r="Y78">
        <v>238</v>
      </c>
      <c r="Z78">
        <v>236</v>
      </c>
      <c r="AA78">
        <v>2</v>
      </c>
      <c r="AB78">
        <v>238</v>
      </c>
      <c r="AC78">
        <v>236</v>
      </c>
      <c r="AD78">
        <v>2</v>
      </c>
      <c r="AE78" s="31">
        <f t="shared" si="1"/>
        <v>2.4</v>
      </c>
    </row>
    <row r="79" spans="1:31" x14ac:dyDescent="0.35">
      <c r="A79">
        <v>794</v>
      </c>
      <c r="B79" t="s">
        <v>154</v>
      </c>
      <c r="C79" t="s">
        <v>155</v>
      </c>
      <c r="D79">
        <v>1075</v>
      </c>
      <c r="E79">
        <v>1070</v>
      </c>
      <c r="F79">
        <v>5</v>
      </c>
      <c r="G79">
        <v>1060</v>
      </c>
      <c r="H79">
        <v>1055</v>
      </c>
      <c r="I79">
        <v>5</v>
      </c>
      <c r="J79">
        <v>605</v>
      </c>
      <c r="K79">
        <v>600</v>
      </c>
      <c r="L79">
        <v>5</v>
      </c>
      <c r="M79">
        <v>630</v>
      </c>
      <c r="N79">
        <v>625</v>
      </c>
      <c r="O79">
        <v>5</v>
      </c>
      <c r="P79">
        <v>620</v>
      </c>
      <c r="Q79">
        <v>615</v>
      </c>
      <c r="R79">
        <v>5</v>
      </c>
      <c r="S79">
        <v>720</v>
      </c>
      <c r="T79">
        <v>715</v>
      </c>
      <c r="U79">
        <v>5</v>
      </c>
      <c r="V79">
        <v>705</v>
      </c>
      <c r="W79">
        <v>700</v>
      </c>
      <c r="X79">
        <v>5</v>
      </c>
      <c r="Y79">
        <v>695</v>
      </c>
      <c r="Z79">
        <v>690</v>
      </c>
      <c r="AA79">
        <v>5</v>
      </c>
      <c r="AB79">
        <v>725</v>
      </c>
      <c r="AC79">
        <v>720</v>
      </c>
      <c r="AD79">
        <v>5</v>
      </c>
      <c r="AE79" s="31">
        <f t="shared" si="1"/>
        <v>4.5</v>
      </c>
    </row>
    <row r="80" spans="1:31" x14ac:dyDescent="0.35">
      <c r="A80">
        <v>801</v>
      </c>
      <c r="B80" t="s">
        <v>156</v>
      </c>
      <c r="C80" t="s">
        <v>157</v>
      </c>
      <c r="D80">
        <v>510</v>
      </c>
      <c r="E80">
        <v>505</v>
      </c>
      <c r="F80">
        <v>5</v>
      </c>
      <c r="G80">
        <v>520</v>
      </c>
      <c r="H80">
        <v>515</v>
      </c>
      <c r="I80">
        <v>5</v>
      </c>
      <c r="J80">
        <v>286</v>
      </c>
      <c r="K80">
        <v>284</v>
      </c>
      <c r="L80">
        <v>2</v>
      </c>
      <c r="M80">
        <v>288</v>
      </c>
      <c r="N80">
        <v>286</v>
      </c>
      <c r="O80">
        <v>2</v>
      </c>
      <c r="P80">
        <v>288</v>
      </c>
      <c r="Q80">
        <v>286</v>
      </c>
      <c r="R80">
        <v>2</v>
      </c>
      <c r="S80">
        <v>286</v>
      </c>
      <c r="T80">
        <v>284</v>
      </c>
      <c r="U80">
        <v>2</v>
      </c>
      <c r="V80">
        <v>284</v>
      </c>
      <c r="W80">
        <v>282</v>
      </c>
      <c r="X80">
        <v>2</v>
      </c>
      <c r="Y80">
        <v>286</v>
      </c>
      <c r="Z80">
        <v>284</v>
      </c>
      <c r="AA80">
        <v>2</v>
      </c>
      <c r="AB80">
        <v>284</v>
      </c>
      <c r="AC80">
        <v>282</v>
      </c>
      <c r="AD80">
        <v>2</v>
      </c>
      <c r="AE80" s="31">
        <f t="shared" si="1"/>
        <v>2.4</v>
      </c>
    </row>
    <row r="81" spans="1:33" x14ac:dyDescent="0.35">
      <c r="A81">
        <v>804</v>
      </c>
      <c r="B81" t="s">
        <v>158</v>
      </c>
      <c r="C81" t="s">
        <v>159</v>
      </c>
      <c r="D81">
        <v>555</v>
      </c>
      <c r="E81">
        <v>550</v>
      </c>
      <c r="F81">
        <v>5</v>
      </c>
      <c r="G81">
        <v>555</v>
      </c>
      <c r="H81">
        <v>550</v>
      </c>
      <c r="I81">
        <v>5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s="31">
        <f t="shared" si="1"/>
        <v>1</v>
      </c>
    </row>
    <row r="82" spans="1:33" x14ac:dyDescent="0.35">
      <c r="C82" t="s">
        <v>173</v>
      </c>
      <c r="F82">
        <f>AVERAGE(F2:F81)</f>
        <v>9.8625000000000007</v>
      </c>
      <c r="I82">
        <f t="shared" ref="I82:AD82" si="2">AVERAGE(I2:I81)</f>
        <v>10.762499999999999</v>
      </c>
      <c r="L82">
        <f t="shared" si="2"/>
        <v>15.262499999999999</v>
      </c>
      <c r="O82">
        <f t="shared" si="2"/>
        <v>18.675000000000001</v>
      </c>
      <c r="R82">
        <f t="shared" si="2"/>
        <v>18.6875</v>
      </c>
      <c r="U82">
        <f t="shared" si="2"/>
        <v>109.925</v>
      </c>
      <c r="X82">
        <f t="shared" si="2"/>
        <v>18.649999999999999</v>
      </c>
      <c r="AA82">
        <f t="shared" si="2"/>
        <v>18.962499999999999</v>
      </c>
      <c r="AD82">
        <f t="shared" si="2"/>
        <v>39.712499999999999</v>
      </c>
    </row>
    <row r="87" spans="1:33" x14ac:dyDescent="0.35">
      <c r="Y87">
        <v>9.8625000000000007</v>
      </c>
      <c r="Z87">
        <v>10.762499999999999</v>
      </c>
      <c r="AA87">
        <v>15.262499999999999</v>
      </c>
      <c r="AB87">
        <v>18.675000000000001</v>
      </c>
      <c r="AC87">
        <v>18.6875</v>
      </c>
      <c r="AD87">
        <v>109.925</v>
      </c>
      <c r="AE87">
        <v>18.649999999999999</v>
      </c>
      <c r="AF87">
        <v>18.962499999999999</v>
      </c>
      <c r="AG87">
        <v>39.712499999999999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Abnormal return</vt:lpstr>
      <vt:lpstr>BAS Sebelum</vt:lpstr>
      <vt:lpstr>BAS Sesudah</vt:lpstr>
      <vt:lpstr>TVA Sebelum</vt:lpstr>
      <vt:lpstr>TVA Sesudah</vt:lpstr>
      <vt:lpstr>BAS Average Sebelum</vt:lpstr>
      <vt:lpstr>BAS Average Sesudah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2023-03-14T17:26:58Z</dcterms:created>
  <dcterms:modified xsi:type="dcterms:W3CDTF">2023-07-25T02:59:58Z</dcterms:modified>
</cp:coreProperties>
</file>